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esktop\gperezt\Comites y Presentaciones\Reporte Trimestral\3Q17\Documentos Finales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3" r:id="rId3"/>
    <sheet name="Balance Sheet" sheetId="4" r:id="rId4"/>
    <sheet name="Flujo de Efectivo" sheetId="5" r:id="rId5"/>
    <sheet name="Portafolio de Hoteles" sheetId="6" r:id="rId6"/>
  </sheets>
  <externalReferences>
    <externalReference r:id="rId7"/>
    <externalReference r:id="rId8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6" l="1"/>
  <c r="B137" i="6" s="1"/>
  <c r="B138" i="6" s="1"/>
  <c r="B139" i="6" s="1"/>
  <c r="B134" i="6"/>
  <c r="N51" i="6"/>
  <c r="M51" i="6"/>
  <c r="N50" i="6"/>
  <c r="M50" i="6"/>
  <c r="N49" i="6"/>
  <c r="M49" i="6"/>
  <c r="N48" i="6"/>
  <c r="M48" i="6"/>
  <c r="M52" i="6" s="1"/>
  <c r="N47" i="6"/>
  <c r="N52" i="6" s="1"/>
  <c r="M47" i="6"/>
  <c r="N46" i="6"/>
  <c r="N28" i="6"/>
  <c r="M28" i="6"/>
  <c r="N27" i="6"/>
  <c r="M27" i="6"/>
  <c r="N26" i="6"/>
  <c r="M26" i="6"/>
  <c r="N25" i="6"/>
  <c r="M25" i="6"/>
  <c r="M29" i="6" s="1"/>
  <c r="N24" i="6"/>
  <c r="N29" i="6" s="1"/>
  <c r="M24" i="6"/>
</calcChain>
</file>

<file path=xl/sharedStrings.xml><?xml version="1.0" encoding="utf-8"?>
<sst xmlns="http://schemas.openxmlformats.org/spreadsheetml/2006/main" count="922" uniqueCount="318">
  <si>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</si>
  <si>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</si>
  <si>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</si>
  <si>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</si>
  <si>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</si>
  <si>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</si>
  <si>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</si>
  <si>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</si>
  <si>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</si>
  <si>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</si>
  <si>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</si>
  <si>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</si>
  <si>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</si>
  <si>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</si>
  <si>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</si>
  <si>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</si>
  <si>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</si>
  <si>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</si>
  <si>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</si>
  <si>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</si>
  <si>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</si>
  <si>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</si>
  <si>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</si>
  <si>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</si>
  <si>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</si>
  <si>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</si>
  <si>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</si>
  <si>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</si>
  <si>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</si>
  <si>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</si>
  <si>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</si>
  <si>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</si>
  <si>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</si>
  <si>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</si>
  <si>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</si>
  <si>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</si>
  <si>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</si>
  <si>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</si>
  <si>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</si>
  <si>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</si>
  <si>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</si>
  <si>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</si>
  <si>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</si>
  <si>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</si>
  <si>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</si>
  <si>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</si>
  <si>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</si>
  <si>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</si>
  <si>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</si>
  <si>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</si>
  <si>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</si>
  <si>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</si>
  <si>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</si>
  <si>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</si>
  <si>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</si>
  <si>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</si>
  <si>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</si>
  <si>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</si>
  <si>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</si>
  <si>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</si>
  <si>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</si>
  <si>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</si>
  <si>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</si>
  <si>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</si>
  <si>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</si>
  <si>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</si>
  <si>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</si>
  <si>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</si>
  <si>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</si>
  <si>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</si>
  <si>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</si>
  <si>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</si>
  <si>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</si>
  <si>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</si>
  <si>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</si>
  <si>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</si>
  <si>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</si>
  <si>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</si>
  <si>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</si>
  <si>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</si>
  <si>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</si>
  <si>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</si>
  <si>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</si>
  <si>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</si>
  <si>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</si>
  <si>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</si>
  <si>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</si>
  <si>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</si>
  <si>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</si>
  <si>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</si>
  <si>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</si>
  <si>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</si>
  <si>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</si>
  <si>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</si>
  <si>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</si>
  <si>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</si>
  <si>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</si>
  <si>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</si>
  <si>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</si>
  <si>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</si>
  <si>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</si>
  <si>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</si>
  <si>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</si>
  <si>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</si>
  <si>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</si>
  <si>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</si>
  <si>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</si>
  <si>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</si>
  <si>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</si>
  <si>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</si>
  <si>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</si>
  <si>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</si>
  <si>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</si>
  <si>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</si>
  <si>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</si>
  <si>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</si>
  <si>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</si>
  <si>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</si>
  <si>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</si>
  <si>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</si>
  <si>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</si>
  <si>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</si>
  <si>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</si>
  <si>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</si>
  <si>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</si>
  <si>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</si>
  <si>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</si>
  <si>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</si>
  <si>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</si>
  <si>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</si>
  <si>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</si>
  <si>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</si>
  <si>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</si>
  <si>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</si>
  <si>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</si>
  <si>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</si>
  <si>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</si>
  <si>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</si>
  <si>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</si>
  <si>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</si>
  <si>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</si>
  <si>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</si>
  <si>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</si>
  <si>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</si>
  <si>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</si>
  <si>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</si>
  <si>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</si>
  <si>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</si>
  <si>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</si>
  <si>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</si>
  <si>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</si>
  <si>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</si>
  <si>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</si>
  <si>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</si>
  <si>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</si>
  <si>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</si>
  <si>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</si>
  <si>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</si>
  <si>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</si>
  <si>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</si>
  <si>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</si>
  <si>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</si>
  <si>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</si>
  <si>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</si>
  <si>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</si>
  <si>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</si>
  <si>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</si>
  <si>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</si>
  <si>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</si>
  <si>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</si>
  <si>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</si>
  <si>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</si>
  <si>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</si>
  <si>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</si>
  <si>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</si>
  <si>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</si>
  <si>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</si>
  <si>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</si>
  <si>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</si>
  <si>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</si>
  <si>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</si>
  <si>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</si>
  <si>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</si>
  <si>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</si>
  <si>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</si>
  <si>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</si>
  <si>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</si>
  <si>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</si>
  <si>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</si>
  <si>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</si>
  <si>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</si>
  <si>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</si>
  <si>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</si>
  <si>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</si>
  <si>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</si>
  <si>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</si>
  <si>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</si>
  <si>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</si>
  <si>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</si>
  <si>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</si>
  <si>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</si>
  <si>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</si>
  <si>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</si>
  <si>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</si>
  <si>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</si>
  <si>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</si>
  <si>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</si>
  <si>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</si>
  <si>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</si>
  <si>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</si>
  <si>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</si>
  <si>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</si>
  <si>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</si>
  <si>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</si>
  <si>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</si>
  <si>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</si>
  <si>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</si>
  <si>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</si>
  <si>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</si>
  <si>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</si>
  <si>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</si>
  <si>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</si>
  <si>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</si>
  <si>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</si>
  <si>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</si>
  <si>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</si>
  <si>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</si>
  <si>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</si>
  <si>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</si>
  <si>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</si>
  <si>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</si>
  <si>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</si>
  <si>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</si>
  <si>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</si>
  <si>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</si>
  <si>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</si>
  <si>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</si>
  <si>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</si>
  <si>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</si>
  <si>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</si>
  <si>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</si>
  <si>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</si>
  <si>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</si>
  <si>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</si>
  <si>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</si>
  <si>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</si>
  <si>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</si>
  <si>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</si>
  <si>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</si>
  <si>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</si>
  <si>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</si>
  <si>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</si>
  <si>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</si>
  <si>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</si>
  <si>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</si>
  <si>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</si>
  <si>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</si>
  <si>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</si>
  <si>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</si>
  <si>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</si>
  <si>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</si>
  <si>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</si>
  <si>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</si>
  <si>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</si>
  <si>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</si>
  <si>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</si>
  <si>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</si>
  <si>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</si>
  <si>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</si>
  <si>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</si>
  <si>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</si>
  <si>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</si>
  <si>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</si>
  <si>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</si>
  <si>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</si>
  <si>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</si>
  <si>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</si>
  <si>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</si>
  <si>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</si>
  <si>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</si>
  <si>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</si>
  <si>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</si>
  <si>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</si>
  <si>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</si>
  <si>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</si>
  <si>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</si>
  <si>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</si>
  <si>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</si>
  <si>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</si>
  <si>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</si>
  <si>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</si>
  <si>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</si>
  <si>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</si>
  <si>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</si>
  <si>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</si>
  <si>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</si>
  <si>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</si>
  <si>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</si>
  <si>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</si>
  <si>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</si>
  <si>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</si>
  <si>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</si>
  <si>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</si>
  <si>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</si>
  <si>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</si>
  <si>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</si>
  <si>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</si>
  <si>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</si>
  <si>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</si>
  <si>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</si>
  <si>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City express junior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</si>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</sst>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mmm\-yyyy"/>
    <numFmt numFmtId="170" formatCode="##,##0.0;\(##,##0.0\)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1" fillId="2" borderId="0" xfId="0" applyNumberFormat="1" applyFont="1" applyFill="1" applyAlignment="1">
      <alignment horizontal="center"/>
    </xf>
    <xf numFmtId="170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9" fontId="1" fillId="2" borderId="12" xfId="0" applyNumberFormat="1" applyFont="1" applyFill="1" applyBorder="1" applyAlignment="1">
      <alignment horizontal="center"/>
    </xf>
    <xf numFmtId="170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9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0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70" fontId="1" fillId="2" borderId="1" xfId="2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82</c:v>
                </c:pt>
                <c:pt idx="1">
                  <c:v>16</c:v>
                </c:pt>
                <c:pt idx="2">
                  <c:v>20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30</c:v>
                </c:pt>
                <c:pt idx="2">
                  <c:v>14</c:v>
                </c:pt>
                <c:pt idx="3">
                  <c:v>28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56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57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151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37470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150</xdr:row>
      <xdr:rowOff>13609</xdr:rowOff>
    </xdr:from>
    <xdr:to>
      <xdr:col>13</xdr:col>
      <xdr:colOff>493861</xdr:colOff>
      <xdr:row>156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35879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151</xdr:row>
      <xdr:rowOff>68919</xdr:rowOff>
    </xdr:from>
    <xdr:to>
      <xdr:col>8</xdr:col>
      <xdr:colOff>589872</xdr:colOff>
      <xdr:row>156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38052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erez/Downloads/Tablas3Q17%20Final%20-%20Val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Reporte"/>
      <sheetName val="Nota Segmentos"/>
      <sheetName val="Hoteles Establecidos"/>
      <sheetName val="Plan de Desarrollo 2016"/>
      <sheetName val="SumEstab."/>
      <sheetName val="Impacto Sismo"/>
      <sheetName val="SumCadena."/>
      <sheetName val="Land Bank"/>
      <sheetName val="Estado de Resultados"/>
      <sheetName val="ER3Q17."/>
      <sheetName val="ER9M17."/>
      <sheetName val="Balance General"/>
      <sheetName val="BG17."/>
      <sheetName val="Flujo de Efectivo"/>
      <sheetName val="FE17."/>
      <sheetName val="Plan de Desarrollo 20171Q17"/>
      <sheetName val="Plan de Desarrollo 2017 3Q17"/>
      <sheetName val="Plan de Desarrollo 2017 2Q17"/>
      <sheetName val="Inventario"/>
      <sheetName val="Razones Financieras"/>
      <sheetName val="AF."/>
      <sheetName val="Executive Summary"/>
      <sheetName val="Portada"/>
      <sheetName val="Segm"/>
      <sheetName val="Cover"/>
      <sheetName val="WEB Res Estadísticas Operativas"/>
      <sheetName val="WEB Estado de Resultados"/>
      <sheetName val="WEB Balance Sheet"/>
      <sheetName val="WEB Flujo de Efectivo"/>
      <sheetName val="WEB Portafolio de Hoteles"/>
      <sheetName val="WEBHotel Portfolio"/>
      <sheetName val="PptER17"/>
      <sheetName val="BalanceP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L24" t="str">
            <v>City Express</v>
          </cell>
          <cell r="M24">
            <v>82</v>
          </cell>
        </row>
        <row r="25">
          <cell r="L25" t="str">
            <v>City Express Plus</v>
          </cell>
          <cell r="M25">
            <v>16</v>
          </cell>
        </row>
        <row r="26">
          <cell r="L26" t="str">
            <v>City Express Junior</v>
          </cell>
          <cell r="M26">
            <v>20</v>
          </cell>
        </row>
        <row r="27">
          <cell r="L27" t="str">
            <v>City Express Suites</v>
          </cell>
          <cell r="M27">
            <v>11</v>
          </cell>
        </row>
        <row r="28">
          <cell r="L28" t="str">
            <v>City Centro</v>
          </cell>
          <cell r="M28">
            <v>1</v>
          </cell>
        </row>
        <row r="47">
          <cell r="L47" t="str">
            <v>Propio</v>
          </cell>
          <cell r="M47">
            <v>54</v>
          </cell>
        </row>
        <row r="48">
          <cell r="L48" t="str">
            <v>Coinversión</v>
          </cell>
          <cell r="M48">
            <v>30</v>
          </cell>
        </row>
        <row r="49">
          <cell r="L49" t="str">
            <v>Arrendado</v>
          </cell>
          <cell r="M49">
            <v>14</v>
          </cell>
        </row>
        <row r="50">
          <cell r="L50" t="str">
            <v>Administrado</v>
          </cell>
          <cell r="M50">
            <v>28</v>
          </cell>
        </row>
        <row r="51">
          <cell r="L51" t="str">
            <v>Franquicia</v>
          </cell>
          <cell r="M51">
            <v>5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>
      <selection activeCell="C24" sqref="C24"/>
    </sheetView>
  </sheetViews>
  <sheetFormatPr baseColWidth="10" defaultColWidth="0" defaultRowHeight="13.15" customHeight="1" zeroHeight="1" x14ac:dyDescent="0.2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 x14ac:dyDescent="0.2"/>
    <row r="2" spans="2:10" ht="12.75" x14ac:dyDescent="0.2"/>
    <row r="3" spans="2:10" ht="12.75" x14ac:dyDescent="0.2"/>
    <row r="4" spans="2:10" ht="12.75" x14ac:dyDescent="0.2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 x14ac:dyDescent="0.2"/>
    <row r="6" spans="2:10" ht="12.75" x14ac:dyDescent="0.2">
      <c r="B6" s="4" t="s">
        <v>0</v>
      </c>
    </row>
    <row r="7" spans="2:10" ht="12.75" x14ac:dyDescent="0.2"/>
    <row r="8" spans="2:10" ht="12.75" x14ac:dyDescent="0.2"/>
    <row r="9" spans="2:10" ht="12.75" x14ac:dyDescent="0.2"/>
    <row r="10" spans="2:10" ht="12.75" x14ac:dyDescent="0.2"/>
    <row r="11" spans="2:10" ht="12.75" x14ac:dyDescent="0.2"/>
    <row r="12" spans="2:10" ht="12.75" x14ac:dyDescent="0.2"/>
    <row r="13" spans="2:10" ht="12.75" x14ac:dyDescent="0.2"/>
    <row r="14" spans="2:10" ht="12.75" x14ac:dyDescent="0.2">
      <c r="B14" s="1" t="s">
        <v>1</v>
      </c>
    </row>
    <row r="15" spans="2:10" ht="12.75" x14ac:dyDescent="0.2"/>
    <row r="16" spans="2:10" ht="12.75" x14ac:dyDescent="0.2">
      <c r="C16" s="5" t="s">
        <v>2</v>
      </c>
    </row>
    <row r="17" spans="1:10" ht="12.75" x14ac:dyDescent="0.2"/>
    <row r="18" spans="1:10" ht="12.75" x14ac:dyDescent="0.2">
      <c r="C18" s="5" t="s">
        <v>3</v>
      </c>
    </row>
    <row r="19" spans="1:10" ht="12.75" x14ac:dyDescent="0.2">
      <c r="C19" s="6"/>
    </row>
    <row r="20" spans="1:10" ht="12.75" x14ac:dyDescent="0.2">
      <c r="C20" s="5" t="s">
        <v>4</v>
      </c>
    </row>
    <row r="21" spans="1:10" ht="12.75" x14ac:dyDescent="0.2">
      <c r="C21" s="6"/>
    </row>
    <row r="22" spans="1:10" ht="12.75" x14ac:dyDescent="0.2">
      <c r="C22" s="5" t="s">
        <v>5</v>
      </c>
    </row>
    <row r="23" spans="1:10" ht="12.75" x14ac:dyDescent="0.2">
      <c r="C23" s="6"/>
    </row>
    <row r="24" spans="1:10" ht="12.75" x14ac:dyDescent="0.2">
      <c r="C24" s="5" t="s">
        <v>6</v>
      </c>
    </row>
    <row r="25" spans="1:10" ht="12.75" x14ac:dyDescent="0.2">
      <c r="E25" s="7"/>
    </row>
    <row r="26" spans="1:10" ht="12.75" x14ac:dyDescent="0.2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 x14ac:dyDescent="0.2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 x14ac:dyDescent="0.2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 x14ac:dyDescent="0.2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 x14ac:dyDescent="0.2"/>
    <row r="34" ht="12.75" hidden="1" x14ac:dyDescent="0.2"/>
    <row r="35" ht="12.75" hidden="1" x14ac:dyDescent="0.2"/>
    <row r="36" ht="12.75" hidden="1" x14ac:dyDescent="0.2"/>
    <row r="37" ht="12.75" x14ac:dyDescent="0.2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zoomScale="80" zoomScaleNormal="80" workbookViewId="0"/>
  </sheetViews>
  <sheetFormatPr baseColWidth="10" defaultColWidth="8.5703125" defaultRowHeight="0" customHeight="1" zeroHeight="1" x14ac:dyDescent="0.2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4" width="19.28515625" style="1" customWidth="1"/>
    <col min="35" max="16384" width="8.5703125" style="1"/>
  </cols>
  <sheetData>
    <row r="1" spans="2:37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3"/>
      <c r="AG2" s="3"/>
      <c r="AH2" s="3"/>
      <c r="AI2" s="3"/>
      <c r="AJ2" s="3"/>
      <c r="AK2" s="3"/>
    </row>
    <row r="3" spans="2:37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 customHeight="1" x14ac:dyDescent="0.2"/>
    <row r="6" spans="2:37" ht="45" customHeight="1" thickBot="1" x14ac:dyDescent="0.25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7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 x14ac:dyDescent="0.2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 x14ac:dyDescent="0.2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 x14ac:dyDescent="0.2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</row>
    <row r="11" spans="2:37" ht="12.75" x14ac:dyDescent="0.2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</row>
    <row r="12" spans="2:37" ht="12.75" x14ac:dyDescent="0.2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 x14ac:dyDescent="0.2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</row>
    <row r="14" spans="2:37" ht="12.75" x14ac:dyDescent="0.2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</row>
    <row r="15" spans="2:37" ht="12.75" x14ac:dyDescent="0.2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</row>
    <row r="16" spans="2:37" ht="12.75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2:31" ht="12.75" x14ac:dyDescent="0.2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2:31" ht="12.75" x14ac:dyDescent="0.2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2:31" ht="12.75" x14ac:dyDescent="0.2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</row>
    <row r="20" spans="2:31" ht="12.75" x14ac:dyDescent="0.2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</row>
    <row r="21" spans="2:31" ht="12.75" x14ac:dyDescent="0.2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2:31" ht="12.75" x14ac:dyDescent="0.2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</row>
    <row r="23" spans="2:31" ht="12.75" x14ac:dyDescent="0.2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</row>
    <row r="24" spans="2:31" ht="12.75" x14ac:dyDescent="0.2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</row>
    <row r="25" spans="2:31" ht="12.75" x14ac:dyDescent="0.2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31" ht="12.75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2:31" ht="25.5" x14ac:dyDescent="0.2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2:31" ht="12.75" x14ac:dyDescent="0.2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2:31" ht="12.75" x14ac:dyDescent="0.2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</row>
    <row r="30" spans="2:31" ht="12.75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2:31" ht="12.75" x14ac:dyDescent="0.2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</row>
    <row r="32" spans="2:31" ht="12.75" x14ac:dyDescent="0.2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</row>
    <row r="33" spans="1:31" ht="12.75" x14ac:dyDescent="0.2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ht="12.75" x14ac:dyDescent="0.2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</row>
    <row r="35" spans="1:31" ht="12.75" x14ac:dyDescent="0.2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</row>
    <row r="36" spans="1:31" ht="12.75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ht="12.75" x14ac:dyDescent="0.2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</row>
    <row r="38" spans="1:31" ht="12.75" x14ac:dyDescent="0.2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</row>
    <row r="39" spans="1:31" ht="12.75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ht="12.75" x14ac:dyDescent="0.2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</row>
    <row r="41" spans="1:31" s="24" customFormat="1" ht="12.75" x14ac:dyDescent="0.2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</row>
    <row r="42" spans="1:31" s="24" customFormat="1" ht="12.75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pans="1:31" s="24" customFormat="1" ht="12.75" x14ac:dyDescent="0.2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</row>
    <row r="44" spans="1:31" s="24" customFormat="1" ht="12.75" x14ac:dyDescent="0.2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24" customFormat="1" ht="12.75" x14ac:dyDescent="0.2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</row>
    <row r="46" spans="1:31" s="24" customFormat="1" ht="12.75" x14ac:dyDescent="0.2">
      <c r="B46" s="39"/>
      <c r="E46" s="39"/>
    </row>
    <row r="47" spans="1:31" ht="12.75" x14ac:dyDescent="0.2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2.75" x14ac:dyDescent="0.2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 x14ac:dyDescent="0.2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 x14ac:dyDescent="0.2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 x14ac:dyDescent="0.2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s="24" customFormat="1" ht="12.75" x14ac:dyDescent="0.2">
      <c r="E54" s="3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3" width="19.28515625" style="1" hidden="1" customWidth="1"/>
    <col min="34" max="16384" width="12.85546875" style="1" hidden="1"/>
  </cols>
  <sheetData>
    <row r="1" spans="2:37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3"/>
      <c r="AG2" s="3"/>
      <c r="AH2" s="3"/>
      <c r="AI2" s="3"/>
      <c r="AJ2" s="3"/>
      <c r="AK2" s="3"/>
    </row>
    <row r="3" spans="2:37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 x14ac:dyDescent="0.2"/>
    <row r="6" spans="2:37" ht="45" customHeight="1" thickBot="1" x14ac:dyDescent="0.25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7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 x14ac:dyDescent="0.2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7" ht="12.75" x14ac:dyDescent="0.2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</row>
    <row r="10" spans="2:37" ht="12.75" x14ac:dyDescent="0.2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</row>
    <row r="11" spans="2:37" ht="12.75" x14ac:dyDescent="0.2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</row>
    <row r="12" spans="2:37" ht="12.75" x14ac:dyDescent="0.2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2:37" ht="12.75" x14ac:dyDescent="0.2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2:37" ht="12.75" x14ac:dyDescent="0.2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</row>
    <row r="15" spans="2:37" ht="12.75" x14ac:dyDescent="0.2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G15" s="54"/>
    </row>
    <row r="16" spans="2:37" ht="12.75" x14ac:dyDescent="0.2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</row>
    <row r="17" spans="2:39" ht="12.75" x14ac:dyDescent="0.2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G17" s="54"/>
      <c r="AH17" s="56"/>
    </row>
    <row r="18" spans="2:39" ht="12.75" x14ac:dyDescent="0.2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2:39" ht="12.75" x14ac:dyDescent="0.2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</row>
    <row r="20" spans="2:39" ht="12.75" x14ac:dyDescent="0.2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</row>
    <row r="21" spans="2:39" ht="12.75" x14ac:dyDescent="0.2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</row>
    <row r="22" spans="2:39" ht="12.75" x14ac:dyDescent="0.2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I22" s="54"/>
      <c r="AJ22" s="54"/>
      <c r="AL22" s="54"/>
      <c r="AM22" s="54"/>
    </row>
    <row r="23" spans="2:39" ht="12.75" x14ac:dyDescent="0.2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I23" s="54"/>
      <c r="AJ23" s="54"/>
      <c r="AL23" s="54"/>
      <c r="AM23" s="54"/>
    </row>
    <row r="24" spans="2:39" ht="12.75" x14ac:dyDescent="0.2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56"/>
    </row>
    <row r="25" spans="2:39" ht="12.75" x14ac:dyDescent="0.2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39" ht="12.75" x14ac:dyDescent="0.2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</row>
    <row r="27" spans="2:39" ht="12.75" x14ac:dyDescent="0.2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56"/>
    </row>
    <row r="28" spans="2:39" ht="12.75" x14ac:dyDescent="0.2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39" ht="12.75" x14ac:dyDescent="0.2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</row>
    <row r="30" spans="2:39" ht="12.75" x14ac:dyDescent="0.2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56"/>
    </row>
    <row r="31" spans="2:39" ht="12.75" x14ac:dyDescent="0.2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</row>
    <row r="32" spans="2:39" ht="12.75" x14ac:dyDescent="0.2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-19966.489161539499</v>
      </c>
    </row>
    <row r="33" spans="2:40" ht="12.75" x14ac:dyDescent="0.2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G33" s="67"/>
      <c r="AH33" s="67"/>
      <c r="AI33" s="54"/>
      <c r="AJ33" s="67"/>
      <c r="AK33" s="67"/>
      <c r="AL33" s="54"/>
    </row>
    <row r="34" spans="2:40" ht="12.75" x14ac:dyDescent="0.2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N34" s="68"/>
    </row>
    <row r="35" spans="2:40" ht="12.75" x14ac:dyDescent="0.2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</row>
    <row r="36" spans="2:40" ht="12.75" x14ac:dyDescent="0.2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</row>
    <row r="37" spans="2:40" ht="12.75" x14ac:dyDescent="0.2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</row>
    <row r="38" spans="2:40" ht="12.75" x14ac:dyDescent="0.2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2:40" ht="12.75" x14ac:dyDescent="0.2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</row>
    <row r="40" spans="2:40" ht="12.75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</row>
    <row r="41" spans="2:40" ht="12.75" x14ac:dyDescent="0.2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19356.330474466198</v>
      </c>
    </row>
    <row r="42" spans="2:40" ht="12.75" x14ac:dyDescent="0.2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2:40" ht="12.75" x14ac:dyDescent="0.2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G43" s="54"/>
      <c r="AI43" s="54"/>
      <c r="AJ43" s="54"/>
    </row>
    <row r="44" spans="2:40" ht="12.75" x14ac:dyDescent="0.2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2:40" ht="12.75" x14ac:dyDescent="0.2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</row>
    <row r="46" spans="2:40" ht="12.75" x14ac:dyDescent="0.2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</row>
    <row r="47" spans="2:40" ht="12.75" x14ac:dyDescent="0.2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</row>
    <row r="48" spans="2:40" ht="12.75" x14ac:dyDescent="0.2"/>
    <row r="49" spans="1:31" ht="12.75" x14ac:dyDescent="0.2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 x14ac:dyDescent="0.2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 x14ac:dyDescent="0.2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2.75" x14ac:dyDescent="0.2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2.75" x14ac:dyDescent="0.2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s="24" customFormat="1" ht="12.75" x14ac:dyDescent="0.2">
      <c r="E56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1" width="16.85546875" style="73" customWidth="1"/>
    <col min="32" max="32" width="1.7109375" style="73" customWidth="1"/>
    <col min="33" max="33" width="33" style="73" hidden="1" customWidth="1"/>
    <col min="34" max="43" width="0" style="73" hidden="1" customWidth="1"/>
    <col min="44" max="44" width="0" style="73" hidden="1"/>
    <col min="45" max="16384" width="12.85546875" style="73" hidden="1"/>
  </cols>
  <sheetData>
    <row r="1" spans="2:40" ht="14.25" x14ac:dyDescent="0.2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</row>
    <row r="2" spans="2:40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6"/>
      <c r="AH2" s="76"/>
      <c r="AI2" s="76"/>
      <c r="AJ2" s="76"/>
      <c r="AK2" s="76"/>
      <c r="AL2" s="76"/>
      <c r="AM2" s="76"/>
      <c r="AN2" s="76"/>
    </row>
    <row r="3" spans="2:40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</row>
    <row r="4" spans="2:40" ht="3.75" customHeight="1" x14ac:dyDescent="0.2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2:40" ht="14.25" x14ac:dyDescent="0.2"/>
    <row r="6" spans="2:40" ht="42" customHeight="1" thickBot="1" x14ac:dyDescent="0.25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/>
    </row>
    <row r="7" spans="2:40" ht="15" thickTop="1" x14ac:dyDescent="0.2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0" ht="14.25" x14ac:dyDescent="0.2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/>
    </row>
    <row r="9" spans="2:40" ht="14.25" x14ac:dyDescent="0.2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/>
    </row>
    <row r="10" spans="2:40" ht="14.25" x14ac:dyDescent="0.2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/>
    </row>
    <row r="11" spans="2:40" ht="14.25" x14ac:dyDescent="0.2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/>
    </row>
    <row r="12" spans="2:40" ht="14.25" x14ac:dyDescent="0.2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/>
    </row>
    <row r="13" spans="2:40" ht="14.25" x14ac:dyDescent="0.2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/>
    </row>
    <row r="14" spans="2:40" ht="14.25" x14ac:dyDescent="0.2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0" ht="14.25" x14ac:dyDescent="0.2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</row>
    <row r="16" spans="2:40" ht="14.25" x14ac:dyDescent="0.2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/>
    </row>
    <row r="17" spans="2:32" ht="14.25" x14ac:dyDescent="0.2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/>
    </row>
    <row r="18" spans="2:32" ht="14.25" x14ac:dyDescent="0.2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23021.242339444438</v>
      </c>
      <c r="AB18" s="81">
        <v>23021.242339444438</v>
      </c>
      <c r="AC18" s="81">
        <v>24408.6069950694</v>
      </c>
      <c r="AD18" s="81">
        <v>25797.971650694453</v>
      </c>
      <c r="AE18" s="81">
        <v>27186.336596319441</v>
      </c>
      <c r="AF18" s="81"/>
    </row>
    <row r="19" spans="2:32" ht="14.25" x14ac:dyDescent="0.2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/>
    </row>
    <row r="20" spans="2:32" ht="14.25" x14ac:dyDescent="0.2">
      <c r="B20" s="86" t="s">
        <v>85</v>
      </c>
      <c r="C20" s="84">
        <v>3895014.5</v>
      </c>
      <c r="D20" s="84">
        <v>4078824.6734381067</v>
      </c>
      <c r="E20" s="84">
        <v>4233667.4847605824</v>
      </c>
      <c r="F20" s="84">
        <v>4415565.6216770904</v>
      </c>
      <c r="G20" s="84">
        <v>4606150.3840000005</v>
      </c>
      <c r="H20" s="84">
        <v>4606150.3840000005</v>
      </c>
      <c r="I20" s="84">
        <v>4731486.7680000011</v>
      </c>
      <c r="J20" s="84">
        <v>5038095.9052592311</v>
      </c>
      <c r="K20" s="84">
        <v>5251291.6428322243</v>
      </c>
      <c r="L20" s="84">
        <v>5465502.8590948908</v>
      </c>
      <c r="M20" s="84">
        <v>5465502.8590948908</v>
      </c>
      <c r="N20" s="84">
        <v>5612130.0441960627</v>
      </c>
      <c r="O20" s="84">
        <v>5827072.621783792</v>
      </c>
      <c r="P20" s="84">
        <v>6044017.9123165272</v>
      </c>
      <c r="Q20" s="84">
        <v>6404940.1135153472</v>
      </c>
      <c r="R20" s="84">
        <v>6404940.1135153472</v>
      </c>
      <c r="S20" s="84">
        <v>6609723.7660615603</v>
      </c>
      <c r="T20" s="84">
        <v>6892635.2623780426</v>
      </c>
      <c r="U20" s="84">
        <v>7088925.0554089276</v>
      </c>
      <c r="V20" s="84">
        <v>7501931.4694856852</v>
      </c>
      <c r="W20" s="84">
        <v>7501931.4694856852</v>
      </c>
      <c r="X20" s="84">
        <v>7812953.5490859104</v>
      </c>
      <c r="Y20" s="84">
        <v>8343457.9238220975</v>
      </c>
      <c r="Z20" s="84">
        <v>8687168.4231504723</v>
      </c>
      <c r="AA20" s="84">
        <v>8995620.6079540309</v>
      </c>
      <c r="AB20" s="84">
        <v>8995620.6079540309</v>
      </c>
      <c r="AC20" s="84">
        <v>9183887.7624100205</v>
      </c>
      <c r="AD20" s="84">
        <v>9281755.4373917542</v>
      </c>
      <c r="AE20" s="84">
        <v>9548289.4321351405</v>
      </c>
      <c r="AF20" s="84"/>
    </row>
    <row r="21" spans="2:32" ht="14.25" x14ac:dyDescent="0.2">
      <c r="B21" s="83" t="s">
        <v>86</v>
      </c>
      <c r="C21" s="84">
        <v>4621405.8</v>
      </c>
      <c r="D21" s="84">
        <v>4827500.9617160177</v>
      </c>
      <c r="E21" s="84">
        <v>4984914.3416730035</v>
      </c>
      <c r="F21" s="84">
        <v>5309697.5122099742</v>
      </c>
      <c r="G21" s="84">
        <v>5363103.9550000001</v>
      </c>
      <c r="H21" s="84">
        <v>5363103.9550000001</v>
      </c>
      <c r="I21" s="84">
        <v>5384495.3970000008</v>
      </c>
      <c r="J21" s="84">
        <v>7198651.1333056474</v>
      </c>
      <c r="K21" s="84">
        <v>7288248.1079891156</v>
      </c>
      <c r="L21" s="84">
        <v>7416334.2968194</v>
      </c>
      <c r="M21" s="84">
        <v>7416334.296819401</v>
      </c>
      <c r="N21" s="84">
        <v>7424269.1417239401</v>
      </c>
      <c r="O21" s="84">
        <v>7507422.2843978703</v>
      </c>
      <c r="P21" s="84">
        <v>7550872.7903280891</v>
      </c>
      <c r="Q21" s="84">
        <v>9921494.0330016837</v>
      </c>
      <c r="R21" s="84">
        <v>9921494.0330016837</v>
      </c>
      <c r="S21" s="84">
        <v>9846575.5113911796</v>
      </c>
      <c r="T21" s="84">
        <v>10006432.869952999</v>
      </c>
      <c r="U21" s="84">
        <v>10107692.994615672</v>
      </c>
      <c r="V21" s="84">
        <v>10356314.169398969</v>
      </c>
      <c r="W21" s="84">
        <v>10356314.169398969</v>
      </c>
      <c r="X21" s="84">
        <v>10617347.457020069</v>
      </c>
      <c r="Y21" s="84">
        <v>10920169.415191503</v>
      </c>
      <c r="Z21" s="84">
        <v>11166012.118067762</v>
      </c>
      <c r="AA21" s="84">
        <v>11274430.631099205</v>
      </c>
      <c r="AB21" s="84">
        <v>11274430.631099205</v>
      </c>
      <c r="AC21" s="84">
        <v>11242853.9897616</v>
      </c>
      <c r="AD21" s="84">
        <v>11191900.632552402</v>
      </c>
      <c r="AE21" s="84">
        <v>11611542.6545099</v>
      </c>
      <c r="AF21" s="84"/>
    </row>
    <row r="22" spans="2:32" ht="14.25" x14ac:dyDescent="0.2"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</row>
    <row r="23" spans="2:32" ht="14.25" x14ac:dyDescent="0.2">
      <c r="B23" s="83" t="s">
        <v>87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</row>
    <row r="24" spans="2:32" ht="14.25" x14ac:dyDescent="0.2">
      <c r="B24" s="82" t="s">
        <v>88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</row>
    <row r="25" spans="2:32" ht="25.5" x14ac:dyDescent="0.2">
      <c r="B25" s="82" t="s">
        <v>89</v>
      </c>
      <c r="C25" s="81">
        <v>55844.5</v>
      </c>
      <c r="D25" s="81">
        <v>53493.333860000006</v>
      </c>
      <c r="E25" s="81">
        <v>58774.836609999991</v>
      </c>
      <c r="F25" s="81">
        <v>78380.407913124625</v>
      </c>
      <c r="G25" s="81">
        <v>86688.414000000004</v>
      </c>
      <c r="H25" s="81">
        <v>86688.414000000004</v>
      </c>
      <c r="I25" s="81">
        <v>95153.581999999995</v>
      </c>
      <c r="J25" s="81">
        <v>95447.13738674052</v>
      </c>
      <c r="K25" s="81">
        <v>92414.268529840003</v>
      </c>
      <c r="L25" s="81">
        <v>107857.78252252477</v>
      </c>
      <c r="M25" s="81">
        <v>107857.78252252477</v>
      </c>
      <c r="N25" s="81">
        <v>111457.37297912494</v>
      </c>
      <c r="O25" s="81">
        <v>118775.21912915484</v>
      </c>
      <c r="P25" s="81">
        <v>121950.8122812978</v>
      </c>
      <c r="Q25" s="81">
        <v>129527.55274824151</v>
      </c>
      <c r="R25" s="81">
        <v>129527.55274824151</v>
      </c>
      <c r="S25" s="81">
        <v>136773.2172129892</v>
      </c>
      <c r="T25" s="81">
        <v>142203.42691239758</v>
      </c>
      <c r="U25" s="81">
        <v>147134.08321902223</v>
      </c>
      <c r="V25" s="81">
        <v>173178.62601563902</v>
      </c>
      <c r="W25" s="81">
        <v>173178.62601563902</v>
      </c>
      <c r="X25" s="81">
        <v>180667.10549803759</v>
      </c>
      <c r="Y25" s="81">
        <v>162024.177577808</v>
      </c>
      <c r="Z25" s="81">
        <v>174997.59392324899</v>
      </c>
      <c r="AA25" s="81">
        <v>181550.89503783669</v>
      </c>
      <c r="AB25" s="81">
        <v>181550.89503783669</v>
      </c>
      <c r="AC25" s="81">
        <v>185504.9885205607</v>
      </c>
      <c r="AD25" s="81">
        <v>194665.65858490102</v>
      </c>
      <c r="AE25" s="81">
        <v>206138.5006487933</v>
      </c>
      <c r="AF25" s="81"/>
    </row>
    <row r="26" spans="2:32" ht="14.25" x14ac:dyDescent="0.2">
      <c r="B26" s="82" t="s">
        <v>90</v>
      </c>
      <c r="C26" s="81">
        <v>38410.800000000003</v>
      </c>
      <c r="D26" s="81">
        <v>46260.526715621396</v>
      </c>
      <c r="E26" s="81">
        <v>48196.04195201151</v>
      </c>
      <c r="F26" s="81">
        <v>54470.015949971901</v>
      </c>
      <c r="G26" s="81">
        <v>47750.622000000003</v>
      </c>
      <c r="H26" s="81">
        <v>47750.622000000003</v>
      </c>
      <c r="I26" s="81">
        <v>48164.476000000002</v>
      </c>
      <c r="J26" s="81">
        <v>59965.600760591784</v>
      </c>
      <c r="K26" s="81">
        <v>52865.989523990058</v>
      </c>
      <c r="L26" s="81">
        <v>44693.158946994779</v>
      </c>
      <c r="M26" s="81">
        <v>44693.158946994779</v>
      </c>
      <c r="N26" s="81">
        <v>64755.203239939605</v>
      </c>
      <c r="O26" s="81">
        <v>60520.106153503511</v>
      </c>
      <c r="P26" s="81">
        <v>67792.609107846394</v>
      </c>
      <c r="Q26" s="81">
        <v>71380</v>
      </c>
      <c r="R26" s="81">
        <v>71380</v>
      </c>
      <c r="S26" s="81">
        <v>63528.816382301302</v>
      </c>
      <c r="T26" s="81">
        <v>76896.421874929496</v>
      </c>
      <c r="U26" s="81">
        <v>86129.91148064821</v>
      </c>
      <c r="V26" s="81">
        <v>58873.581226941402</v>
      </c>
      <c r="W26" s="81">
        <v>58873.581226941402</v>
      </c>
      <c r="X26" s="81">
        <v>64871.982291756802</v>
      </c>
      <c r="Y26" s="81">
        <v>80359.299820893502</v>
      </c>
      <c r="Z26" s="81">
        <v>84203.977211624224</v>
      </c>
      <c r="AA26" s="81">
        <v>75612.400241764903</v>
      </c>
      <c r="AB26" s="81">
        <v>75612.400241764903</v>
      </c>
      <c r="AC26" s="81">
        <v>138473.05217022257</v>
      </c>
      <c r="AD26" s="81">
        <v>96556.635912960512</v>
      </c>
      <c r="AE26" s="81">
        <v>72010.24054077988</v>
      </c>
      <c r="AF26" s="81"/>
    </row>
    <row r="27" spans="2:32" ht="14.25" x14ac:dyDescent="0.2">
      <c r="B27" s="82" t="s">
        <v>91</v>
      </c>
      <c r="C27" s="81">
        <v>31828.2</v>
      </c>
      <c r="D27" s="81">
        <v>12111.237047179406</v>
      </c>
      <c r="E27" s="81">
        <v>12351.634183152162</v>
      </c>
      <c r="F27" s="81">
        <v>10156.446858510119</v>
      </c>
      <c r="G27" s="81">
        <v>85836.785999999993</v>
      </c>
      <c r="H27" s="81">
        <v>85836.785999999993</v>
      </c>
      <c r="I27" s="81">
        <v>74149.084000000003</v>
      </c>
      <c r="J27" s="81">
        <v>127041.44416335509</v>
      </c>
      <c r="K27" s="81">
        <v>104513.73934298279</v>
      </c>
      <c r="L27" s="81">
        <v>73883</v>
      </c>
      <c r="M27" s="81">
        <v>73883</v>
      </c>
      <c r="N27" s="81">
        <v>101107.44036491572</v>
      </c>
      <c r="O27" s="81">
        <v>125801.81978406241</v>
      </c>
      <c r="P27" s="81">
        <v>142187.85338343034</v>
      </c>
      <c r="Q27" s="81">
        <v>83283.553018443999</v>
      </c>
      <c r="R27" s="81">
        <v>83283.553018443999</v>
      </c>
      <c r="S27" s="81">
        <v>128041.3965913539</v>
      </c>
      <c r="T27" s="81">
        <v>179675.21464783169</v>
      </c>
      <c r="U27" s="81">
        <v>175440.76233783527</v>
      </c>
      <c r="V27" s="81">
        <v>100473.93760778692</v>
      </c>
      <c r="W27" s="81">
        <v>100473.93760778692</v>
      </c>
      <c r="X27" s="81">
        <v>119245.07862143281</v>
      </c>
      <c r="Y27" s="81">
        <v>138526.42498488701</v>
      </c>
      <c r="Z27" s="81">
        <v>170065.84963867121</v>
      </c>
      <c r="AA27" s="81">
        <v>160982.12931721186</v>
      </c>
      <c r="AB27" s="81">
        <v>160982.12931721186</v>
      </c>
      <c r="AC27" s="81">
        <v>212483.4168799308</v>
      </c>
      <c r="AD27" s="81">
        <v>210108.15076171834</v>
      </c>
      <c r="AE27" s="81">
        <v>195723.01766231071</v>
      </c>
      <c r="AF27" s="81"/>
    </row>
    <row r="28" spans="2:32" ht="14.25" x14ac:dyDescent="0.2">
      <c r="B28" s="82" t="s">
        <v>92</v>
      </c>
      <c r="C28" s="81">
        <v>1183.5999999999999</v>
      </c>
      <c r="D28" s="81">
        <v>788.66019999999992</v>
      </c>
      <c r="E28" s="81">
        <v>690.30482000000006</v>
      </c>
      <c r="F28" s="81">
        <v>636.52846000000011</v>
      </c>
      <c r="G28" s="81">
        <v>262.88799999999998</v>
      </c>
      <c r="H28" s="81">
        <v>262.88799999999998</v>
      </c>
      <c r="I28" s="81">
        <v>129.017</v>
      </c>
      <c r="J28" s="81">
        <v>67.406509999999997</v>
      </c>
      <c r="K28" s="81">
        <v>12764.865890000001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/>
    </row>
    <row r="29" spans="2:32" ht="14.25" x14ac:dyDescent="0.2">
      <c r="B29" s="82" t="s">
        <v>93</v>
      </c>
      <c r="C29" s="81">
        <v>8349.7000000000007</v>
      </c>
      <c r="D29" s="81">
        <v>50854.991168232998</v>
      </c>
      <c r="E29" s="81">
        <v>43810.971384176308</v>
      </c>
      <c r="F29" s="81">
        <v>61913.467772956239</v>
      </c>
      <c r="G29" s="81">
        <v>10387.418</v>
      </c>
      <c r="H29" s="81">
        <v>10387.418</v>
      </c>
      <c r="I29" s="81">
        <v>8404.3559999999998</v>
      </c>
      <c r="J29" s="81">
        <v>12091.989371118587</v>
      </c>
      <c r="K29" s="81">
        <v>10137.414058665212</v>
      </c>
      <c r="L29" s="81">
        <v>4234.0767750277291</v>
      </c>
      <c r="M29" s="81">
        <v>4234.0767750277291</v>
      </c>
      <c r="N29" s="81">
        <v>9302.4640403992835</v>
      </c>
      <c r="O29" s="81">
        <v>7999.043433770843</v>
      </c>
      <c r="P29" s="81">
        <v>8244.6129777052629</v>
      </c>
      <c r="Q29" s="81">
        <v>11723.266862026625</v>
      </c>
      <c r="R29" s="81">
        <v>11723.266862026625</v>
      </c>
      <c r="S29" s="81">
        <v>6480.5322202820998</v>
      </c>
      <c r="T29" s="81">
        <v>7200.8225399667008</v>
      </c>
      <c r="U29" s="81">
        <v>6358.4763146037012</v>
      </c>
      <c r="V29" s="81">
        <v>21135.9367749107</v>
      </c>
      <c r="W29" s="81">
        <v>21135.9367749107</v>
      </c>
      <c r="X29" s="81">
        <v>9296.6579797276991</v>
      </c>
      <c r="Y29" s="81">
        <v>11641.130100514401</v>
      </c>
      <c r="Z29" s="81">
        <v>8774.6781676051996</v>
      </c>
      <c r="AA29" s="81">
        <v>15800.9573724247</v>
      </c>
      <c r="AB29" s="81">
        <v>15800.9573724247</v>
      </c>
      <c r="AC29" s="81">
        <v>7958.7844550772979</v>
      </c>
      <c r="AD29" s="81">
        <v>10663.848858873698</v>
      </c>
      <c r="AE29" s="81">
        <v>8083.5360110776001</v>
      </c>
      <c r="AF29" s="81"/>
    </row>
    <row r="30" spans="2:32" ht="14.25" x14ac:dyDescent="0.2">
      <c r="B30" s="82" t="s">
        <v>94</v>
      </c>
      <c r="C30" s="81">
        <v>4871.1000000000004</v>
      </c>
      <c r="D30" s="81">
        <v>5533.7489999999998</v>
      </c>
      <c r="E30" s="81">
        <v>11070</v>
      </c>
      <c r="F30" s="81">
        <v>16605</v>
      </c>
      <c r="G30" s="81">
        <v>6067.2920000000004</v>
      </c>
      <c r="H30" s="81">
        <v>6067.2920000000004</v>
      </c>
      <c r="I30" s="81">
        <v>397.88099999999997</v>
      </c>
      <c r="J30" s="81">
        <v>687.79851163041053</v>
      </c>
      <c r="K30" s="81">
        <v>1393.1652225148739</v>
      </c>
      <c r="L30" s="81">
        <v>11904</v>
      </c>
      <c r="M30" s="81">
        <v>11904</v>
      </c>
      <c r="N30" s="81">
        <v>506.406659950132</v>
      </c>
      <c r="O30" s="81">
        <v>1143.5348435994533</v>
      </c>
      <c r="P30" s="81">
        <v>2023.0769939799241</v>
      </c>
      <c r="Q30" s="81">
        <v>17528.58658838</v>
      </c>
      <c r="R30" s="81">
        <v>17528.58658838</v>
      </c>
      <c r="S30" s="81">
        <v>10279.696956379998</v>
      </c>
      <c r="T30" s="81">
        <v>9373.6605883800003</v>
      </c>
      <c r="U30" s="81">
        <v>7738.9436783799993</v>
      </c>
      <c r="V30" s="81">
        <v>12010.351050200001</v>
      </c>
      <c r="W30" s="81">
        <v>12010.351050200001</v>
      </c>
      <c r="X30" s="81">
        <v>13170.241800200001</v>
      </c>
      <c r="Y30" s="81">
        <v>15326.461080200002</v>
      </c>
      <c r="Z30" s="81">
        <v>18775.650919000003</v>
      </c>
      <c r="AA30" s="81">
        <v>16915.593940200008</v>
      </c>
      <c r="AB30" s="81">
        <v>16915.593940200008</v>
      </c>
      <c r="AC30" s="81">
        <v>19101.652989000009</v>
      </c>
      <c r="AD30" s="81">
        <v>21036.588082333343</v>
      </c>
      <c r="AE30" s="81">
        <v>27120.430889000007</v>
      </c>
      <c r="AF30" s="81"/>
    </row>
    <row r="31" spans="2:32" ht="14.25" x14ac:dyDescent="0.2">
      <c r="B31" s="83" t="s">
        <v>95</v>
      </c>
      <c r="C31" s="84">
        <v>140487.90000000002</v>
      </c>
      <c r="D31" s="84">
        <v>169042.4979910338</v>
      </c>
      <c r="E31" s="84">
        <v>174893.78894933997</v>
      </c>
      <c r="F31" s="84">
        <v>222161.86695456287</v>
      </c>
      <c r="G31" s="84">
        <v>236993.42</v>
      </c>
      <c r="H31" s="84">
        <v>236993.42</v>
      </c>
      <c r="I31" s="84">
        <v>226398.39599999998</v>
      </c>
      <c r="J31" s="84">
        <v>295301.37670343637</v>
      </c>
      <c r="K31" s="84">
        <v>274089.44256799296</v>
      </c>
      <c r="L31" s="84">
        <v>242572.16817850084</v>
      </c>
      <c r="M31" s="84">
        <v>242572.16817850084</v>
      </c>
      <c r="N31" s="84">
        <v>287128.88728432968</v>
      </c>
      <c r="O31" s="84">
        <v>314239.72334409103</v>
      </c>
      <c r="P31" s="84">
        <v>342198.96474425972</v>
      </c>
      <c r="Q31" s="84">
        <v>313442.95921709214</v>
      </c>
      <c r="R31" s="84">
        <v>313442.95921709214</v>
      </c>
      <c r="S31" s="84">
        <v>345103.65936330653</v>
      </c>
      <c r="T31" s="84">
        <v>415348.54656350549</v>
      </c>
      <c r="U31" s="84">
        <v>422802.17703048943</v>
      </c>
      <c r="V31" s="84">
        <v>365673.43267547805</v>
      </c>
      <c r="W31" s="84">
        <v>365672.43267547805</v>
      </c>
      <c r="X31" s="84">
        <v>387251.06619115494</v>
      </c>
      <c r="Y31" s="84">
        <v>407877.49356430286</v>
      </c>
      <c r="Z31" s="84">
        <v>456818.74986014958</v>
      </c>
      <c r="AA31" s="84">
        <v>450861.97590943816</v>
      </c>
      <c r="AB31" s="84">
        <v>450861.97590943816</v>
      </c>
      <c r="AC31" s="84">
        <v>563521.89501479128</v>
      </c>
      <c r="AD31" s="84">
        <v>533030.88220078696</v>
      </c>
      <c r="AE31" s="84">
        <v>509075.72575196152</v>
      </c>
      <c r="AF31" s="84"/>
    </row>
    <row r="32" spans="2:32" ht="14.25" x14ac:dyDescent="0.2">
      <c r="B32" s="8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</row>
    <row r="33" spans="2:32" ht="14.25" x14ac:dyDescent="0.2">
      <c r="B33" s="82" t="s">
        <v>96</v>
      </c>
      <c r="C33" s="81">
        <v>1049320.5</v>
      </c>
      <c r="D33" s="81">
        <v>1178362.2098528598</v>
      </c>
      <c r="E33" s="81">
        <v>1266789.3433928597</v>
      </c>
      <c r="F33" s="81">
        <v>1543789.3405610523</v>
      </c>
      <c r="G33" s="81">
        <v>1625551.129</v>
      </c>
      <c r="H33" s="81">
        <v>1625551.129</v>
      </c>
      <c r="I33" s="81">
        <v>1607267.07</v>
      </c>
      <c r="J33" s="81">
        <v>1751031.850521097</v>
      </c>
      <c r="K33" s="81">
        <v>1818991.3931890018</v>
      </c>
      <c r="L33" s="81">
        <v>1966589.6114331298</v>
      </c>
      <c r="M33" s="81">
        <v>1966589.6114331298</v>
      </c>
      <c r="N33" s="81">
        <v>1927218.5176488131</v>
      </c>
      <c r="O33" s="81">
        <v>1941259.7444618766</v>
      </c>
      <c r="P33" s="81">
        <v>1897948.6576065498</v>
      </c>
      <c r="Q33" s="81">
        <v>1773186.2594214582</v>
      </c>
      <c r="R33" s="81">
        <v>1773186.2594214582</v>
      </c>
      <c r="S33" s="81">
        <v>1702139.7071711989</v>
      </c>
      <c r="T33" s="81">
        <v>1722869.923459288</v>
      </c>
      <c r="U33" s="81">
        <v>1786652.3403330578</v>
      </c>
      <c r="V33" s="81">
        <v>1986510.3978202946</v>
      </c>
      <c r="W33" s="81">
        <v>1986510.3978202946</v>
      </c>
      <c r="X33" s="81">
        <v>2117633.1440079645</v>
      </c>
      <c r="Y33" s="81">
        <v>2164240.6256282972</v>
      </c>
      <c r="Z33" s="81">
        <v>2310128.0903026829</v>
      </c>
      <c r="AA33" s="81">
        <v>2403037.730016761</v>
      </c>
      <c r="AB33" s="81">
        <v>2403037.730016761</v>
      </c>
      <c r="AC33" s="81">
        <v>2301643.437445479</v>
      </c>
      <c r="AD33" s="81">
        <v>2321872.8516447232</v>
      </c>
      <c r="AE33" s="81">
        <v>2616446.9575070199</v>
      </c>
      <c r="AF33" s="81"/>
    </row>
    <row r="34" spans="2:32" ht="14.25" x14ac:dyDescent="0.2">
      <c r="B34" s="82" t="s">
        <v>97</v>
      </c>
      <c r="C34" s="81">
        <v>13234.2</v>
      </c>
      <c r="D34" s="81">
        <v>14840.903350000001</v>
      </c>
      <c r="E34" s="81">
        <v>16214.489659999999</v>
      </c>
      <c r="F34" s="81">
        <v>18031.374019999999</v>
      </c>
      <c r="G34" s="81">
        <v>17851.159</v>
      </c>
      <c r="H34" s="81">
        <v>17851.159</v>
      </c>
      <c r="I34" s="81">
        <v>18485.761999999999</v>
      </c>
      <c r="J34" s="81">
        <v>20334.226859999999</v>
      </c>
      <c r="K34" s="81">
        <v>21348.835300000002</v>
      </c>
      <c r="L34" s="81">
        <v>15876.185509999999</v>
      </c>
      <c r="M34" s="81">
        <v>15876.185509999999</v>
      </c>
      <c r="N34" s="81">
        <v>17229.580419999998</v>
      </c>
      <c r="O34" s="81">
        <v>19279.508260000002</v>
      </c>
      <c r="P34" s="81">
        <v>19253.057069999999</v>
      </c>
      <c r="Q34" s="81">
        <v>16024.70904</v>
      </c>
      <c r="R34" s="81">
        <v>16024.70904</v>
      </c>
      <c r="S34" s="81">
        <v>18943.368439999998</v>
      </c>
      <c r="T34" s="81">
        <v>14240.40602</v>
      </c>
      <c r="U34" s="81">
        <v>16892.472970000003</v>
      </c>
      <c r="V34" s="81">
        <v>10672.081329999999</v>
      </c>
      <c r="W34" s="81">
        <v>10672.081329999999</v>
      </c>
      <c r="X34" s="81">
        <v>12205.50527</v>
      </c>
      <c r="Y34" s="81">
        <v>13127.447249999999</v>
      </c>
      <c r="Z34" s="81">
        <v>11773.209640000001</v>
      </c>
      <c r="AA34" s="81">
        <v>13033.67002</v>
      </c>
      <c r="AB34" s="81">
        <v>13033.67002</v>
      </c>
      <c r="AC34" s="81">
        <v>12241.4087</v>
      </c>
      <c r="AD34" s="81">
        <v>12113.419159999999</v>
      </c>
      <c r="AE34" s="81">
        <v>13590.134722800001</v>
      </c>
      <c r="AF34" s="81"/>
    </row>
    <row r="35" spans="2:32" ht="14.25" x14ac:dyDescent="0.2">
      <c r="B35" s="87" t="s">
        <v>98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46919.579509999996</v>
      </c>
      <c r="R35" s="81">
        <v>46919.579509999996</v>
      </c>
      <c r="S35" s="81">
        <v>0</v>
      </c>
      <c r="T35" s="81">
        <v>0</v>
      </c>
      <c r="U35" s="81">
        <v>0</v>
      </c>
      <c r="V35" s="81">
        <v>61606.213899999995</v>
      </c>
      <c r="W35" s="81">
        <v>61606.213899999995</v>
      </c>
      <c r="X35" s="81">
        <v>75789.253689999998</v>
      </c>
      <c r="Y35" s="81">
        <v>107814.25900000001</v>
      </c>
      <c r="Z35" s="81">
        <v>130203.527</v>
      </c>
      <c r="AA35" s="81">
        <v>128081.856</v>
      </c>
      <c r="AB35" s="81">
        <v>128081.856</v>
      </c>
      <c r="AC35" s="81">
        <v>119487.2</v>
      </c>
      <c r="AD35" s="81">
        <v>118985.098852346</v>
      </c>
      <c r="AE35" s="81">
        <v>129475.32799999999</v>
      </c>
      <c r="AF35" s="81"/>
    </row>
    <row r="36" spans="2:32" ht="14.25" x14ac:dyDescent="0.2">
      <c r="B36" s="82" t="s">
        <v>99</v>
      </c>
      <c r="C36" s="81">
        <v>465.4</v>
      </c>
      <c r="D36" s="81">
        <v>513.22758162790728</v>
      </c>
      <c r="E36" s="81">
        <v>561.04459325581433</v>
      </c>
      <c r="F36" s="81">
        <v>475.22532000000029</v>
      </c>
      <c r="G36" s="81">
        <v>1033.442</v>
      </c>
      <c r="H36" s="81">
        <v>1033.442</v>
      </c>
      <c r="I36" s="81">
        <v>1067.3779999999999</v>
      </c>
      <c r="J36" s="81">
        <v>1530.4784606829512</v>
      </c>
      <c r="K36" s="81">
        <v>1685.4489486449866</v>
      </c>
      <c r="L36" s="81">
        <v>1140.182</v>
      </c>
      <c r="M36" s="81">
        <v>1140.182</v>
      </c>
      <c r="N36" s="81">
        <v>1219.7147500000001</v>
      </c>
      <c r="O36" s="81">
        <v>1299.248</v>
      </c>
      <c r="P36" s="81">
        <v>1378.7812499999982</v>
      </c>
      <c r="Q36" s="81">
        <v>1514.1819999999982</v>
      </c>
      <c r="R36" s="81">
        <v>1514.1819999999982</v>
      </c>
      <c r="S36" s="81">
        <v>1682.22525</v>
      </c>
      <c r="T36" s="81">
        <v>4291.1776199999977</v>
      </c>
      <c r="U36" s="81">
        <v>6893.5169799999967</v>
      </c>
      <c r="V36" s="81">
        <v>1903.7109999999982</v>
      </c>
      <c r="W36" s="81">
        <v>1903.7109999999982</v>
      </c>
      <c r="X36" s="81">
        <v>4909.0971099999979</v>
      </c>
      <c r="Y36" s="81">
        <v>2354.6619899999982</v>
      </c>
      <c r="Z36" s="81">
        <v>2557.9394943999982</v>
      </c>
      <c r="AA36" s="81">
        <v>2244.8629899999983</v>
      </c>
      <c r="AB36" s="81">
        <v>2244.8629899999983</v>
      </c>
      <c r="AC36" s="81">
        <v>2711.5187443999985</v>
      </c>
      <c r="AD36" s="81">
        <v>3294.3944944000023</v>
      </c>
      <c r="AE36" s="81">
        <v>2619.359744400002</v>
      </c>
      <c r="AF36" s="81"/>
    </row>
    <row r="37" spans="2:32" ht="14.25" x14ac:dyDescent="0.2">
      <c r="B37" s="82" t="s">
        <v>92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10720.70628</v>
      </c>
      <c r="M37" s="81">
        <v>10720.70628</v>
      </c>
      <c r="N37" s="81">
        <v>12240.862639999999</v>
      </c>
      <c r="O37" s="81">
        <v>20752.223999999998</v>
      </c>
      <c r="P37" s="81">
        <v>15131.16122</v>
      </c>
      <c r="Q37" s="81">
        <v>13514.300303199243</v>
      </c>
      <c r="R37" s="81">
        <v>13514.300303199243</v>
      </c>
      <c r="S37" s="81">
        <v>12457.809876894002</v>
      </c>
      <c r="T37" s="81">
        <v>10177.296797290997</v>
      </c>
      <c r="U37" s="81">
        <v>14496.328225676047</v>
      </c>
      <c r="V37" s="81">
        <v>11770.5698703</v>
      </c>
      <c r="W37" s="81">
        <v>11770.5698703</v>
      </c>
      <c r="X37" s="81">
        <v>10567.0759000076</v>
      </c>
      <c r="Y37" s="81">
        <v>9552.6657801309393</v>
      </c>
      <c r="Z37" s="81">
        <v>15116.644537867945</v>
      </c>
      <c r="AA37" s="81">
        <v>11328.865184841734</v>
      </c>
      <c r="AB37" s="81">
        <v>11328.865184841734</v>
      </c>
      <c r="AC37" s="81">
        <v>19041.098557654659</v>
      </c>
      <c r="AD37" s="81">
        <v>20824.986311291002</v>
      </c>
      <c r="AE37" s="81">
        <v>16612.374501876198</v>
      </c>
      <c r="AF37" s="81"/>
    </row>
    <row r="38" spans="2:32" ht="14.25" x14ac:dyDescent="0.2">
      <c r="B38" s="82" t="s">
        <v>100</v>
      </c>
      <c r="C38" s="81">
        <v>248381</v>
      </c>
      <c r="D38" s="81">
        <v>243134.81222786102</v>
      </c>
      <c r="E38" s="81">
        <v>240818.87235858309</v>
      </c>
      <c r="F38" s="81">
        <v>236993.16327342892</v>
      </c>
      <c r="G38" s="81">
        <v>224713.50899999999</v>
      </c>
      <c r="H38" s="81">
        <v>224713.50899999999</v>
      </c>
      <c r="I38" s="81">
        <v>221883.91899999999</v>
      </c>
      <c r="J38" s="81">
        <v>166566.00792310727</v>
      </c>
      <c r="K38" s="81">
        <v>164754.24369280497</v>
      </c>
      <c r="L38" s="81">
        <v>153400.07443377242</v>
      </c>
      <c r="M38" s="81">
        <v>153400.07443377242</v>
      </c>
      <c r="N38" s="81">
        <v>162485.68959641436</v>
      </c>
      <c r="O38" s="81">
        <v>150342.33174835239</v>
      </c>
      <c r="P38" s="81">
        <v>154365.90760771013</v>
      </c>
      <c r="Q38" s="81">
        <v>102094.21728934775</v>
      </c>
      <c r="R38" s="81">
        <v>102094.21728934775</v>
      </c>
      <c r="S38" s="81">
        <v>93437.17777285137</v>
      </c>
      <c r="T38" s="81">
        <v>91566.942506265172</v>
      </c>
      <c r="U38" s="81">
        <v>91542.675461586579</v>
      </c>
      <c r="V38" s="81">
        <v>112581.21316685938</v>
      </c>
      <c r="W38" s="81">
        <v>112581.21316685938</v>
      </c>
      <c r="X38" s="81">
        <v>116442.84155879523</v>
      </c>
      <c r="Y38" s="81">
        <v>124615.86705826706</v>
      </c>
      <c r="Z38" s="81">
        <v>133851.1074761562</v>
      </c>
      <c r="AA38" s="81">
        <v>114628.94550717484</v>
      </c>
      <c r="AB38" s="81">
        <v>114628.94550717484</v>
      </c>
      <c r="AC38" s="81">
        <v>110852.13684468338</v>
      </c>
      <c r="AD38" s="81">
        <v>102689.77308241649</v>
      </c>
      <c r="AE38" s="81">
        <v>108974.40330326796</v>
      </c>
      <c r="AF38" s="81"/>
    </row>
    <row r="39" spans="2:32" ht="14.25" x14ac:dyDescent="0.2">
      <c r="B39" s="86" t="s">
        <v>101</v>
      </c>
      <c r="C39" s="84">
        <v>1311401.0999999999</v>
      </c>
      <c r="D39" s="84">
        <v>1436851.1530123488</v>
      </c>
      <c r="E39" s="84">
        <v>1524383.7500046985</v>
      </c>
      <c r="F39" s="84">
        <v>1799289.1031744811</v>
      </c>
      <c r="G39" s="84">
        <v>1869149.2390000001</v>
      </c>
      <c r="H39" s="84">
        <v>1869149.2390000001</v>
      </c>
      <c r="I39" s="84">
        <v>1848704.1290000002</v>
      </c>
      <c r="J39" s="84">
        <v>1939462.5637648874</v>
      </c>
      <c r="K39" s="84">
        <v>2006779.9211304518</v>
      </c>
      <c r="L39" s="84">
        <v>2147726.7596569024</v>
      </c>
      <c r="M39" s="84">
        <v>2147726.7596569024</v>
      </c>
      <c r="N39" s="84">
        <v>2120394.3650552277</v>
      </c>
      <c r="O39" s="84">
        <v>2132933.0564702288</v>
      </c>
      <c r="P39" s="84">
        <v>2088077.56475426</v>
      </c>
      <c r="Q39" s="84">
        <v>1953253.2475640054</v>
      </c>
      <c r="R39" s="84">
        <v>1953253.2475640054</v>
      </c>
      <c r="S39" s="84">
        <v>1828660.28851094</v>
      </c>
      <c r="T39" s="84">
        <v>1843144.7464028441</v>
      </c>
      <c r="U39" s="84">
        <v>1916477.3339703204</v>
      </c>
      <c r="V39" s="84">
        <v>2185044.1870874539</v>
      </c>
      <c r="W39" s="84">
        <v>2185044.1870874539</v>
      </c>
      <c r="X39" s="84">
        <v>2337546.9175367677</v>
      </c>
      <c r="Y39" s="84">
        <v>2421705.5267066951</v>
      </c>
      <c r="Z39" s="84">
        <v>2603630.5184511072</v>
      </c>
      <c r="AA39" s="84">
        <v>2672355.9297187775</v>
      </c>
      <c r="AB39" s="84">
        <v>2672355.9297187775</v>
      </c>
      <c r="AC39" s="84">
        <v>2565975.8002922172</v>
      </c>
      <c r="AD39" s="84">
        <v>2579780.5235451767</v>
      </c>
      <c r="AE39" s="84">
        <v>2887716.5577793601</v>
      </c>
      <c r="AF39" s="84"/>
    </row>
    <row r="40" spans="2:32" ht="14.25" x14ac:dyDescent="0.2">
      <c r="B40" s="83" t="s">
        <v>102</v>
      </c>
      <c r="C40" s="84">
        <v>1451889</v>
      </c>
      <c r="D40" s="84">
        <v>1605893.6510033826</v>
      </c>
      <c r="E40" s="84">
        <v>1699277.5389540384</v>
      </c>
      <c r="F40" s="84">
        <v>2021450.970129044</v>
      </c>
      <c r="G40" s="84">
        <v>2106142.659</v>
      </c>
      <c r="H40" s="84">
        <v>2106142.659</v>
      </c>
      <c r="I40" s="84">
        <v>2075102.5250000001</v>
      </c>
      <c r="J40" s="84">
        <v>2234763.9404683239</v>
      </c>
      <c r="K40" s="84">
        <v>2280869.3636984448</v>
      </c>
      <c r="L40" s="84">
        <v>2390298.927835403</v>
      </c>
      <c r="M40" s="84">
        <v>2390298.927835403</v>
      </c>
      <c r="N40" s="84">
        <v>2407523.2523395573</v>
      </c>
      <c r="O40" s="84">
        <v>2447172.7798143197</v>
      </c>
      <c r="P40" s="84">
        <v>2430276.5294985198</v>
      </c>
      <c r="Q40" s="84">
        <v>2266695.6750133396</v>
      </c>
      <c r="R40" s="84">
        <v>2266695.6750133396</v>
      </c>
      <c r="S40" s="84">
        <v>2173763.9478742499</v>
      </c>
      <c r="T40" s="84">
        <v>2258494.2929663495</v>
      </c>
      <c r="U40" s="84">
        <v>2339278.5110008097</v>
      </c>
      <c r="V40" s="84">
        <v>2550716.619762932</v>
      </c>
      <c r="W40" s="84">
        <v>2550716.619762932</v>
      </c>
      <c r="X40" s="84">
        <v>2724797.9837279227</v>
      </c>
      <c r="Y40" s="84">
        <v>2829583.0202709981</v>
      </c>
      <c r="Z40" s="84">
        <v>3060450.2683112565</v>
      </c>
      <c r="AA40" s="84">
        <v>3123217.9056282155</v>
      </c>
      <c r="AB40" s="84">
        <v>3123217.9056282155</v>
      </c>
      <c r="AC40" s="84">
        <v>3129497.6953070085</v>
      </c>
      <c r="AD40" s="84">
        <v>3112811.4057459636</v>
      </c>
      <c r="AE40" s="84">
        <v>3396793.2835313254</v>
      </c>
      <c r="AF40" s="84"/>
    </row>
    <row r="41" spans="2:32" ht="14.25" x14ac:dyDescent="0.2">
      <c r="B41" s="8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</row>
    <row r="42" spans="2:32" ht="14.25" x14ac:dyDescent="0.2">
      <c r="B42" s="83" t="s">
        <v>103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</row>
    <row r="43" spans="2:32" ht="14.25" x14ac:dyDescent="0.2">
      <c r="B43" s="86" t="s">
        <v>104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</row>
    <row r="44" spans="2:32" ht="14.25" x14ac:dyDescent="0.2">
      <c r="B44" s="82" t="s">
        <v>105</v>
      </c>
      <c r="C44" s="81">
        <v>716942.8</v>
      </c>
      <c r="D44" s="81">
        <v>716942.82499999995</v>
      </c>
      <c r="E44" s="81">
        <v>716942.82499999995</v>
      </c>
      <c r="F44" s="81">
        <v>716942.82499999995</v>
      </c>
      <c r="G44" s="81">
        <v>716942.82499999995</v>
      </c>
      <c r="H44" s="81">
        <v>716942.82499999995</v>
      </c>
      <c r="I44" s="81">
        <v>716942.82499999995</v>
      </c>
      <c r="J44" s="81">
        <v>3010521.3129399996</v>
      </c>
      <c r="K44" s="81">
        <v>3010521.3129399996</v>
      </c>
      <c r="L44" s="81">
        <v>3642550.3339399998</v>
      </c>
      <c r="M44" s="81">
        <v>3642550.3339399998</v>
      </c>
      <c r="N44" s="81">
        <v>3631648.5009399988</v>
      </c>
      <c r="O44" s="81">
        <v>3688393.7988617509</v>
      </c>
      <c r="P44" s="81">
        <v>3709551.9356101723</v>
      </c>
      <c r="Q44" s="81">
        <v>5548574.6710160049</v>
      </c>
      <c r="R44" s="81">
        <v>5548574.6710160049</v>
      </c>
      <c r="S44" s="81">
        <v>5528852.9792980962</v>
      </c>
      <c r="T44" s="81">
        <v>6195353.1728607658</v>
      </c>
      <c r="U44" s="81">
        <v>6171002.0519211879</v>
      </c>
      <c r="V44" s="81">
        <v>6151175.0957755623</v>
      </c>
      <c r="W44" s="81">
        <v>6151175.0957755623</v>
      </c>
      <c r="X44" s="81">
        <v>6148497.6574382242</v>
      </c>
      <c r="Y44" s="81">
        <v>6089449.3397189397</v>
      </c>
      <c r="Z44" s="81">
        <v>6006308.421773538</v>
      </c>
      <c r="AA44" s="81">
        <v>5935688.0846138773</v>
      </c>
      <c r="AB44" s="81">
        <v>5935688.0846138773</v>
      </c>
      <c r="AC44" s="81">
        <v>5928943.0753037157</v>
      </c>
      <c r="AD44" s="81">
        <v>5942979.743764203</v>
      </c>
      <c r="AE44" s="81">
        <v>5946022.1858171215</v>
      </c>
      <c r="AF44" s="81"/>
    </row>
    <row r="45" spans="2:32" ht="14.25" x14ac:dyDescent="0.2">
      <c r="B45" s="82" t="s">
        <v>106</v>
      </c>
      <c r="C45" s="81">
        <v>1074219.2</v>
      </c>
      <c r="D45" s="81">
        <v>1074219.173</v>
      </c>
      <c r="E45" s="81">
        <v>1074219.173</v>
      </c>
      <c r="F45" s="81">
        <v>1074219.173</v>
      </c>
      <c r="G45" s="81">
        <v>1074219.173</v>
      </c>
      <c r="H45" s="81">
        <v>1074219.173</v>
      </c>
      <c r="I45" s="81">
        <v>1074219.173</v>
      </c>
      <c r="J45" s="81">
        <v>684593.30708175164</v>
      </c>
      <c r="K45" s="81">
        <v>684593.30708175164</v>
      </c>
      <c r="L45" s="81">
        <v>52459.519921751496</v>
      </c>
      <c r="M45" s="81">
        <v>52459.519921751496</v>
      </c>
      <c r="N45" s="81">
        <v>52459.519921751496</v>
      </c>
      <c r="O45" s="81">
        <v>0</v>
      </c>
      <c r="P45" s="81">
        <v>0</v>
      </c>
      <c r="Q45" s="81">
        <v>660652.37369000004</v>
      </c>
      <c r="R45" s="81">
        <v>660652.37369000004</v>
      </c>
      <c r="S45" s="81">
        <v>660652.37369000004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>
        <v>0</v>
      </c>
      <c r="AF45" s="81"/>
    </row>
    <row r="46" spans="2:32" ht="14.25" x14ac:dyDescent="0.2">
      <c r="B46" s="82" t="s">
        <v>107</v>
      </c>
      <c r="C46" s="81">
        <v>644867.5</v>
      </c>
      <c r="D46" s="81">
        <v>646521.98308819602</v>
      </c>
      <c r="E46" s="81">
        <v>653570.19694447261</v>
      </c>
      <c r="F46" s="81">
        <v>658698.43956770271</v>
      </c>
      <c r="G46" s="81">
        <v>651702.83700000006</v>
      </c>
      <c r="H46" s="81">
        <v>651702.83700000006</v>
      </c>
      <c r="I46" s="81">
        <v>633987.80200000003</v>
      </c>
      <c r="J46" s="81">
        <v>601582.91155297484</v>
      </c>
      <c r="K46" s="81">
        <v>627388.65983121819</v>
      </c>
      <c r="L46" s="81">
        <v>645826.13726949494</v>
      </c>
      <c r="M46" s="81">
        <v>645826.13726949494</v>
      </c>
      <c r="N46" s="81">
        <v>659652.242691939</v>
      </c>
      <c r="O46" s="81">
        <v>693716.8494325619</v>
      </c>
      <c r="P46" s="81">
        <v>730716.84926951607</v>
      </c>
      <c r="Q46" s="81">
        <v>801248.04475464241</v>
      </c>
      <c r="R46" s="81">
        <v>801248.04475464241</v>
      </c>
      <c r="S46" s="81">
        <v>838585.06354480621</v>
      </c>
      <c r="T46" s="81">
        <v>898351.66395900492</v>
      </c>
      <c r="U46" s="81">
        <v>949152.6503383104</v>
      </c>
      <c r="V46" s="81">
        <v>992784.15356087696</v>
      </c>
      <c r="W46" s="81">
        <v>992784.15356087696</v>
      </c>
      <c r="X46" s="81">
        <v>1033777.9387391997</v>
      </c>
      <c r="Y46" s="81">
        <v>1097390.5070267201</v>
      </c>
      <c r="Z46" s="81">
        <v>1168808.6524483159</v>
      </c>
      <c r="AA46" s="81">
        <v>1248427.7630465897</v>
      </c>
      <c r="AB46" s="81">
        <v>1248427.7630465897</v>
      </c>
      <c r="AC46" s="81">
        <v>1289122.13679183</v>
      </c>
      <c r="AD46" s="81">
        <v>1342570.8382972004</v>
      </c>
      <c r="AE46" s="81">
        <v>1428176.5361358137</v>
      </c>
      <c r="AF46" s="81"/>
    </row>
    <row r="47" spans="2:32" ht="14.25" x14ac:dyDescent="0.2">
      <c r="B47" s="82" t="s">
        <v>108</v>
      </c>
      <c r="C47" s="81">
        <v>3211.4</v>
      </c>
      <c r="D47" s="88">
        <v>1722.9231004010298</v>
      </c>
      <c r="E47" s="88">
        <v>5301.1127407835356</v>
      </c>
      <c r="F47" s="88">
        <v>-778.61665021189253</v>
      </c>
      <c r="G47" s="88">
        <v>1187.2180000000001</v>
      </c>
      <c r="H47" s="81">
        <v>1187.2180000000001</v>
      </c>
      <c r="I47" s="88">
        <v>-6191.1850000000004</v>
      </c>
      <c r="J47" s="88">
        <v>-11449.754717812977</v>
      </c>
      <c r="K47" s="88">
        <v>-16545.440256414782</v>
      </c>
      <c r="L47" s="88">
        <v>-18764.943412328161</v>
      </c>
      <c r="M47" s="65">
        <v>-18764.943412328161</v>
      </c>
      <c r="N47" s="65">
        <v>-35969.59464584387</v>
      </c>
      <c r="O47" s="65">
        <v>-27261.497191088965</v>
      </c>
      <c r="P47" s="65">
        <v>-34614.157542331792</v>
      </c>
      <c r="Q47" s="65">
        <v>-51931</v>
      </c>
      <c r="R47" s="65">
        <v>-51930.259348894535</v>
      </c>
      <c r="S47" s="65">
        <v>-61610.584227059684</v>
      </c>
      <c r="T47" s="65">
        <v>-54097.677666359275</v>
      </c>
      <c r="U47" s="65">
        <v>-78476.21667622088</v>
      </c>
      <c r="V47" s="65">
        <v>-82502.249289491388</v>
      </c>
      <c r="W47" s="65">
        <v>-82502.249289491388</v>
      </c>
      <c r="X47" s="65">
        <v>-62516.151883317085</v>
      </c>
      <c r="Y47" s="65">
        <v>5459.49132498782</v>
      </c>
      <c r="Z47" s="65">
        <v>47937.120225086117</v>
      </c>
      <c r="AA47" s="65">
        <v>83737.326832335923</v>
      </c>
      <c r="AB47" s="65">
        <v>83737.326832335923</v>
      </c>
      <c r="AC47" s="65">
        <v>5556.3225606080159</v>
      </c>
      <c r="AD47" s="65">
        <v>-76531.250576182167</v>
      </c>
      <c r="AE47" s="65">
        <v>-31336.845292973187</v>
      </c>
      <c r="AF47" s="65"/>
    </row>
    <row r="48" spans="2:32" ht="32.25" customHeight="1" x14ac:dyDescent="0.2">
      <c r="B48" s="83" t="s">
        <v>109</v>
      </c>
      <c r="C48" s="84">
        <v>2439240.9</v>
      </c>
      <c r="D48" s="84">
        <v>2439406.9041885971</v>
      </c>
      <c r="E48" s="84">
        <v>2450033.307685256</v>
      </c>
      <c r="F48" s="84">
        <v>2449081.8209174904</v>
      </c>
      <c r="G48" s="84">
        <v>2444052.0529999998</v>
      </c>
      <c r="H48" s="84">
        <v>2444052.0529999998</v>
      </c>
      <c r="I48" s="84">
        <v>2418958.6149999998</v>
      </c>
      <c r="J48" s="84">
        <v>4285247.7768569132</v>
      </c>
      <c r="K48" s="84">
        <v>4305957.8395965546</v>
      </c>
      <c r="L48" s="84">
        <v>4322071.047718918</v>
      </c>
      <c r="M48" s="84">
        <v>4322071.047718918</v>
      </c>
      <c r="N48" s="84">
        <v>4307790.6689078454</v>
      </c>
      <c r="O48" s="84">
        <v>4354849.1511032237</v>
      </c>
      <c r="P48" s="84">
        <v>4405654.6273373561</v>
      </c>
      <c r="Q48" s="84">
        <v>6958544.8301117523</v>
      </c>
      <c r="R48" s="84">
        <v>6958544.8301117523</v>
      </c>
      <c r="S48" s="84">
        <v>6966478.8323058402</v>
      </c>
      <c r="T48" s="84">
        <v>7039607.1591534112</v>
      </c>
      <c r="U48" s="84">
        <v>7041679.4855832774</v>
      </c>
      <c r="V48" s="84">
        <v>7061457.000046948</v>
      </c>
      <c r="W48" s="84">
        <v>7061457.000046948</v>
      </c>
      <c r="X48" s="84">
        <v>7119759.4442941062</v>
      </c>
      <c r="Y48" s="84">
        <v>7192299.3380706478</v>
      </c>
      <c r="Z48" s="84">
        <v>7223054.19444694</v>
      </c>
      <c r="AA48" s="84">
        <v>7267853.1744928034</v>
      </c>
      <c r="AB48" s="84">
        <v>7267853.1744928034</v>
      </c>
      <c r="AC48" s="84">
        <v>7223620.5346561577</v>
      </c>
      <c r="AD48" s="84">
        <v>7209019.3314852212</v>
      </c>
      <c r="AE48" s="84">
        <v>7342861.8766599623</v>
      </c>
      <c r="AF48" s="84"/>
    </row>
    <row r="49" spans="1:42" ht="14.25" x14ac:dyDescent="0.2">
      <c r="B49" s="89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</row>
    <row r="50" spans="1:42" ht="14.25" x14ac:dyDescent="0.2">
      <c r="B50" s="90" t="s">
        <v>110</v>
      </c>
      <c r="C50" s="81">
        <v>730275.9</v>
      </c>
      <c r="D50" s="81">
        <v>782200.40690036444</v>
      </c>
      <c r="E50" s="81">
        <v>835603.49426011695</v>
      </c>
      <c r="F50" s="81">
        <v>839164.72099917976</v>
      </c>
      <c r="G50" s="81">
        <v>812909.24300000002</v>
      </c>
      <c r="H50" s="81">
        <v>812909.24300000002</v>
      </c>
      <c r="I50" s="81">
        <v>890434.25699999998</v>
      </c>
      <c r="J50" s="81">
        <v>678641.41556626162</v>
      </c>
      <c r="K50" s="81">
        <v>701421.9045579877</v>
      </c>
      <c r="L50" s="81">
        <v>703964.32090616715</v>
      </c>
      <c r="M50" s="81">
        <v>703964.32090616715</v>
      </c>
      <c r="N50" s="81">
        <v>708955.22047653771</v>
      </c>
      <c r="O50" s="81">
        <v>705400.35348032543</v>
      </c>
      <c r="P50" s="81">
        <v>714941.6338548467</v>
      </c>
      <c r="Q50" s="81">
        <v>696253.52762398636</v>
      </c>
      <c r="R50" s="81">
        <v>696253.52762398636</v>
      </c>
      <c r="S50" s="81">
        <v>706332.73154328193</v>
      </c>
      <c r="T50" s="81">
        <v>708332.41783306585</v>
      </c>
      <c r="U50" s="81">
        <v>726734.99801305984</v>
      </c>
      <c r="V50" s="81">
        <v>744139.54953911889</v>
      </c>
      <c r="W50" s="81">
        <v>744139.54953911889</v>
      </c>
      <c r="X50" s="81">
        <v>772790.02872006083</v>
      </c>
      <c r="Y50" s="81">
        <v>898287.05684986</v>
      </c>
      <c r="Z50" s="81">
        <v>882507.65520796087</v>
      </c>
      <c r="AA50" s="81">
        <v>883360.04991811316</v>
      </c>
      <c r="AB50" s="81">
        <v>883360.04991811316</v>
      </c>
      <c r="AC50" s="81">
        <v>889734.76077596087</v>
      </c>
      <c r="AD50" s="81">
        <v>870069.89588251989</v>
      </c>
      <c r="AE50" s="81">
        <v>871888.49404224986</v>
      </c>
      <c r="AF50" s="81"/>
    </row>
    <row r="51" spans="1:42" ht="14.25" x14ac:dyDescent="0.2">
      <c r="B51" s="89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</row>
    <row r="52" spans="1:42" ht="14.25" x14ac:dyDescent="0.2">
      <c r="B52" s="83" t="s">
        <v>111</v>
      </c>
      <c r="C52" s="84">
        <v>3169516.8</v>
      </c>
      <c r="D52" s="84">
        <v>3221607.3110889615</v>
      </c>
      <c r="E52" s="84">
        <v>3285636.801945373</v>
      </c>
      <c r="F52" s="84">
        <v>3288246.5419166703</v>
      </c>
      <c r="G52" s="84">
        <v>3256961.2960000001</v>
      </c>
      <c r="H52" s="84">
        <v>3256961.2960000001</v>
      </c>
      <c r="I52" s="84">
        <v>3309392.8719999995</v>
      </c>
      <c r="J52" s="84">
        <v>4963889.1924231751</v>
      </c>
      <c r="K52" s="84">
        <v>5007379.7441545427</v>
      </c>
      <c r="L52" s="84">
        <v>5026035.3686250849</v>
      </c>
      <c r="M52" s="84">
        <v>5026035.3686250849</v>
      </c>
      <c r="N52" s="84">
        <v>5016745.8893843833</v>
      </c>
      <c r="O52" s="84">
        <v>5060249.5045835488</v>
      </c>
      <c r="P52" s="84">
        <v>5120596.2611922026</v>
      </c>
      <c r="Q52" s="84">
        <v>7654798.3577357382</v>
      </c>
      <c r="R52" s="84">
        <v>7654798.3577357382</v>
      </c>
      <c r="S52" s="84">
        <v>7672811.5638491204</v>
      </c>
      <c r="T52" s="84">
        <v>7747938.5769864768</v>
      </c>
      <c r="U52" s="84">
        <v>7768414.483596337</v>
      </c>
      <c r="V52" s="84">
        <v>7805596.549586067</v>
      </c>
      <c r="W52" s="84">
        <v>7805596.549586067</v>
      </c>
      <c r="X52" s="84">
        <v>7892549.4730141666</v>
      </c>
      <c r="Y52" s="84">
        <v>8090586.3949205074</v>
      </c>
      <c r="Z52" s="84">
        <v>8105561.8496549008</v>
      </c>
      <c r="AA52" s="84">
        <v>8151213.2244109167</v>
      </c>
      <c r="AB52" s="84">
        <v>8151213.2244109167</v>
      </c>
      <c r="AC52" s="84">
        <v>8113356.2954321196</v>
      </c>
      <c r="AD52" s="84">
        <v>8079089.2273677411</v>
      </c>
      <c r="AE52" s="84">
        <v>8214750.3707022127</v>
      </c>
      <c r="AF52" s="84"/>
    </row>
    <row r="53" spans="1:42" ht="14.25" x14ac:dyDescent="0.2">
      <c r="B53" s="82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</row>
    <row r="54" spans="1:42" ht="14.25" x14ac:dyDescent="0.2">
      <c r="B54" s="83" t="s">
        <v>61</v>
      </c>
      <c r="C54" s="84">
        <v>4621405.8</v>
      </c>
      <c r="D54" s="84">
        <v>4827500.9620923437</v>
      </c>
      <c r="E54" s="84">
        <v>4984914.3408994116</v>
      </c>
      <c r="F54" s="84">
        <v>5309697.5120457141</v>
      </c>
      <c r="G54" s="84">
        <v>5363103.9550000001</v>
      </c>
      <c r="H54" s="84">
        <v>5363103.9550000001</v>
      </c>
      <c r="I54" s="84">
        <v>5384495.3969999999</v>
      </c>
      <c r="J54" s="84">
        <v>7198651.1328914985</v>
      </c>
      <c r="K54" s="84">
        <v>7288248.1078529879</v>
      </c>
      <c r="L54" s="84">
        <v>7416334.2964604879</v>
      </c>
      <c r="M54" s="84">
        <v>7416334.2964604879</v>
      </c>
      <c r="N54" s="84">
        <v>7424269.1417239401</v>
      </c>
      <c r="O54" s="84">
        <v>7507422.2843978684</v>
      </c>
      <c r="P54" s="84">
        <v>7550872.7906907219</v>
      </c>
      <c r="Q54" s="84">
        <v>9921494.0327490773</v>
      </c>
      <c r="R54" s="84">
        <v>9921494.0327490773</v>
      </c>
      <c r="S54" s="84">
        <v>9846575.5117233749</v>
      </c>
      <c r="T54" s="84">
        <v>10006432.869952826</v>
      </c>
      <c r="U54" s="84">
        <v>10107692.994597146</v>
      </c>
      <c r="V54" s="84">
        <v>10356314.169349</v>
      </c>
      <c r="W54" s="84">
        <v>10356314.169349</v>
      </c>
      <c r="X54" s="84">
        <v>10617347.456742089</v>
      </c>
      <c r="Y54" s="84">
        <v>10920169.415191505</v>
      </c>
      <c r="Z54" s="84">
        <v>11166012.117966156</v>
      </c>
      <c r="AA54" s="84">
        <v>11274431.130039133</v>
      </c>
      <c r="AB54" s="84">
        <v>11274431.130039133</v>
      </c>
      <c r="AC54" s="84">
        <v>11242853.9907391</v>
      </c>
      <c r="AD54" s="84">
        <v>11191900.633113705</v>
      </c>
      <c r="AE54" s="84">
        <v>11611542.6542335</v>
      </c>
      <c r="AF54" s="84"/>
    </row>
    <row r="55" spans="1:42" ht="14.25" x14ac:dyDescent="0.2"/>
    <row r="56" spans="1:42" ht="14.25" x14ac:dyDescent="0.2"/>
    <row r="57" spans="1:42" ht="14.25" x14ac:dyDescent="0.2">
      <c r="A57" s="8"/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42" ht="14.25" x14ac:dyDescent="0.2">
      <c r="A58" s="8"/>
      <c r="B58" s="8"/>
      <c r="C58" s="8"/>
      <c r="D58" s="8"/>
      <c r="E58" s="8"/>
      <c r="F58" s="8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42" ht="14.2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"/>
      <c r="AI59" s="1"/>
      <c r="AJ59" s="8"/>
      <c r="AK59" s="8"/>
      <c r="AL59" s="8"/>
      <c r="AM59" s="8"/>
      <c r="AN59" s="8"/>
      <c r="AO59" s="8"/>
      <c r="AP59" s="8"/>
    </row>
    <row r="60" spans="1:42" ht="14.2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1"/>
      <c r="AI60" s="1"/>
      <c r="AJ60" s="8"/>
      <c r="AK60" s="8"/>
      <c r="AL60" s="8"/>
      <c r="AM60" s="8"/>
      <c r="AN60" s="8"/>
      <c r="AO60" s="8"/>
      <c r="AP60" s="8"/>
    </row>
    <row r="61" spans="1:42" ht="14.25" x14ac:dyDescent="0.2">
      <c r="A61" s="8"/>
      <c r="B61" s="8"/>
      <c r="C61" s="8"/>
      <c r="D61" s="8"/>
      <c r="E61" s="8"/>
      <c r="F61" s="8"/>
      <c r="G61" s="1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1"/>
      <c r="AI61" s="1"/>
      <c r="AJ61" s="8"/>
      <c r="AK61" s="8"/>
      <c r="AL61" s="8"/>
      <c r="AM61" s="8"/>
      <c r="AN61" s="8"/>
      <c r="AO61" s="8"/>
      <c r="AP61" s="8"/>
    </row>
    <row r="62" spans="1:42" ht="14.25" x14ac:dyDescent="0.2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1"/>
      <c r="AI62" s="1"/>
      <c r="AJ62" s="8"/>
      <c r="AK62" s="8"/>
      <c r="AL62" s="8"/>
      <c r="AM62" s="8"/>
      <c r="AN62" s="8"/>
      <c r="AO62" s="8"/>
      <c r="AP62" s="8"/>
    </row>
    <row r="63" spans="1:42" ht="14.25" x14ac:dyDescent="0.2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1"/>
      <c r="AI63" s="1"/>
      <c r="AJ63" s="8"/>
      <c r="AK63" s="8"/>
      <c r="AL63" s="8"/>
      <c r="AM63" s="8"/>
      <c r="AN63" s="8"/>
      <c r="AO63" s="8"/>
      <c r="AP63" s="8"/>
    </row>
    <row r="64" spans="1:42" s="92" customFormat="1" ht="14.25" x14ac:dyDescent="0.2">
      <c r="A64" s="24"/>
      <c r="B64" s="24"/>
      <c r="C64" s="24"/>
      <c r="D64" s="24"/>
      <c r="E64" s="24"/>
      <c r="F64" s="24"/>
      <c r="G64" s="39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</row>
    <row r="65" spans="1:42" ht="14.25" hidden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"/>
      <c r="AI65" s="1"/>
      <c r="AJ65" s="8"/>
      <c r="AK65" s="8"/>
      <c r="AL65" s="8"/>
      <c r="AM65" s="8"/>
      <c r="AN65" s="8"/>
      <c r="AO65" s="8"/>
      <c r="AP65" s="8"/>
    </row>
    <row r="66" spans="1:42" ht="14.25" hidden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G66" s="8"/>
      <c r="AH66" s="1"/>
      <c r="AI66" s="1"/>
      <c r="AJ66" s="8"/>
      <c r="AK66" s="8"/>
      <c r="AL66" s="8"/>
      <c r="AM66" s="8"/>
      <c r="AN66" s="8"/>
      <c r="AO66" s="8"/>
      <c r="AP66" s="8"/>
    </row>
    <row r="67" spans="1:42" ht="14.25" hidden="1" x14ac:dyDescent="0.2"/>
    <row r="68" spans="1:42" ht="14.25" hidden="1" x14ac:dyDescent="0.2"/>
    <row r="69" spans="1:42" ht="14.25" hidden="1" x14ac:dyDescent="0.2"/>
    <row r="70" spans="1:42" ht="14.25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showGridLine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1" width="13" style="73" customWidth="1"/>
    <col min="32" max="32" width="1.140625" style="73" customWidth="1"/>
    <col min="33" max="37" width="13" style="73" hidden="1" customWidth="1"/>
    <col min="38" max="16384" width="12.85546875" style="73" hidden="1"/>
  </cols>
  <sheetData>
    <row r="1" spans="2:31" ht="14.25" x14ac:dyDescent="0.2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2:31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2:31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2:31" ht="8.25" customHeight="1" x14ac:dyDescent="0.2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2:31" ht="14.25" x14ac:dyDescent="0.2">
      <c r="B5" s="93"/>
    </row>
    <row r="6" spans="2:31" ht="36" customHeight="1" thickBot="1" x14ac:dyDescent="0.25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</row>
    <row r="7" spans="2:31" ht="15" thickTop="1" x14ac:dyDescent="0.2">
      <c r="B7" s="19"/>
      <c r="C7" s="94"/>
      <c r="D7" s="94"/>
      <c r="E7" s="94"/>
      <c r="F7" s="94"/>
      <c r="G7" s="94"/>
      <c r="H7" s="94"/>
      <c r="Q7" s="95"/>
    </row>
    <row r="8" spans="2:31" ht="14.25" x14ac:dyDescent="0.2">
      <c r="B8" s="96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</row>
    <row r="9" spans="2:31" ht="14.25" x14ac:dyDescent="0.2">
      <c r="B9" s="97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</row>
    <row r="10" spans="2:31" ht="14.25" x14ac:dyDescent="0.2">
      <c r="B10" s="96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</row>
    <row r="11" spans="2:31" ht="14.25" x14ac:dyDescent="0.2">
      <c r="B11" s="96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</row>
    <row r="12" spans="2:31" ht="14.25" x14ac:dyDescent="0.2">
      <c r="B12" s="96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</row>
    <row r="13" spans="2:31" ht="14.25" x14ac:dyDescent="0.2">
      <c r="B13" s="96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</row>
    <row r="14" spans="2:31" ht="14.25" x14ac:dyDescent="0.2">
      <c r="B14" s="96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</row>
    <row r="15" spans="2:31" ht="14.25" x14ac:dyDescent="0.2">
      <c r="B15" s="96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</row>
    <row r="16" spans="2:31" ht="14.25" x14ac:dyDescent="0.2">
      <c r="B16" s="96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</row>
    <row r="17" spans="2:33" ht="14.25" x14ac:dyDescent="0.2">
      <c r="B17" s="96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</row>
    <row r="18" spans="2:33" ht="14.25" x14ac:dyDescent="0.2">
      <c r="B18" s="96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</row>
    <row r="19" spans="2:33" ht="14.25" x14ac:dyDescent="0.2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249762.760454428</v>
      </c>
    </row>
    <row r="20" spans="2:33" ht="14.25" x14ac:dyDescent="0.2">
      <c r="B20" s="99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</row>
    <row r="21" spans="2:33" ht="14.25" x14ac:dyDescent="0.2">
      <c r="B21" s="100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</row>
    <row r="22" spans="2:33" ht="14.25" x14ac:dyDescent="0.2">
      <c r="B22" s="100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</row>
    <row r="23" spans="2:33" ht="14.25" x14ac:dyDescent="0.2">
      <c r="B23" s="100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</row>
    <row r="24" spans="2:33" ht="14.25" x14ac:dyDescent="0.2">
      <c r="B24" s="100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</row>
    <row r="25" spans="2:33" ht="14.25" x14ac:dyDescent="0.2">
      <c r="B25" s="100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</row>
    <row r="26" spans="2:33" ht="14.25" x14ac:dyDescent="0.2">
      <c r="B26" s="100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</row>
    <row r="27" spans="2:33" ht="14.25" x14ac:dyDescent="0.2">
      <c r="B27" s="100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</row>
    <row r="28" spans="2:33" ht="15.75" customHeight="1" x14ac:dyDescent="0.2">
      <c r="B28" s="101" t="s">
        <v>130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  <c r="AE28" s="102">
        <v>219784.88445442799</v>
      </c>
      <c r="AG28" s="103"/>
    </row>
    <row r="29" spans="2:33" ht="14.25" x14ac:dyDescent="0.2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2:33" ht="14.25" x14ac:dyDescent="0.2">
      <c r="B30" s="99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2:33" ht="14.25" x14ac:dyDescent="0.2">
      <c r="B31" s="100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</row>
    <row r="32" spans="2:33" ht="14.25" x14ac:dyDescent="0.2">
      <c r="B32" s="100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</row>
    <row r="33" spans="2:31" ht="14.25" x14ac:dyDescent="0.2">
      <c r="B33" s="100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</row>
    <row r="34" spans="2:31" ht="14.25" x14ac:dyDescent="0.2">
      <c r="B34" s="100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</row>
    <row r="35" spans="2:31" ht="14.25" x14ac:dyDescent="0.2">
      <c r="B35" s="100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</row>
    <row r="36" spans="2:31" ht="14.25" x14ac:dyDescent="0.2">
      <c r="B36" s="101" t="s">
        <v>137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  <c r="AE36" s="102">
        <v>-291136.29699999996</v>
      </c>
    </row>
    <row r="37" spans="2:31" ht="14.25" x14ac:dyDescent="0.2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</row>
    <row r="38" spans="2:31" ht="14.25" x14ac:dyDescent="0.2">
      <c r="B38" s="99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2:31" ht="12.75" customHeight="1" x14ac:dyDescent="0.2">
      <c r="B39" s="100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</row>
    <row r="40" spans="2:31" ht="14.25" x14ac:dyDescent="0.2">
      <c r="B40" s="100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</row>
    <row r="41" spans="2:31" ht="14.25" x14ac:dyDescent="0.2">
      <c r="B41" s="100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</row>
    <row r="42" spans="2:31" ht="14.25" x14ac:dyDescent="0.2">
      <c r="B42" s="100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</row>
    <row r="43" spans="2:31" ht="14.25" x14ac:dyDescent="0.2">
      <c r="B43" s="100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</row>
    <row r="44" spans="2:31" ht="14.25" x14ac:dyDescent="0.2">
      <c r="B44" s="100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</row>
    <row r="45" spans="2:31" ht="14.25" x14ac:dyDescent="0.2">
      <c r="B45" s="100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</row>
    <row r="46" spans="2:31" ht="12.75" customHeight="1" x14ac:dyDescent="0.2">
      <c r="B46" s="100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</row>
    <row r="47" spans="2:31" ht="14.25" x14ac:dyDescent="0.2">
      <c r="B47" s="100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</row>
    <row r="48" spans="2:31" ht="14.25" customHeight="1" x14ac:dyDescent="0.2">
      <c r="B48" s="100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</row>
    <row r="49" spans="1:31" ht="14.25" customHeight="1" x14ac:dyDescent="0.2">
      <c r="B49" s="96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</row>
    <row r="50" spans="1:31" ht="14.25" x14ac:dyDescent="0.2">
      <c r="B50" s="101" t="s">
        <v>149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  <c r="AE50" s="102">
        <v>265424.52916076907</v>
      </c>
    </row>
    <row r="51" spans="1:31" ht="14.25" x14ac:dyDescent="0.2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ht="14.25" x14ac:dyDescent="0.2">
      <c r="B52" s="96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194074.11661519701</v>
      </c>
    </row>
    <row r="53" spans="1:31" ht="14.25" x14ac:dyDescent="0.2">
      <c r="B53" s="96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</row>
    <row r="54" spans="1:31" ht="25.5" x14ac:dyDescent="0.2">
      <c r="B54" s="96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-12053.477999999999</v>
      </c>
    </row>
    <row r="55" spans="1:31" ht="14.25" x14ac:dyDescent="0.2">
      <c r="B55" s="99" t="s">
        <v>153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  <c r="AE55" s="102">
        <v>1575441.1458807965</v>
      </c>
    </row>
    <row r="56" spans="1:31" ht="14.25" x14ac:dyDescent="0.2"/>
    <row r="57" spans="1:31" ht="14.25" x14ac:dyDescent="0.2"/>
    <row r="58" spans="1:31" ht="14.25" x14ac:dyDescent="0.2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4.25" x14ac:dyDescent="0.2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4.2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4.2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4.25" x14ac:dyDescent="0.2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4.25" x14ac:dyDescent="0.2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4.25" x14ac:dyDescent="0.2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s="92" customFormat="1" ht="14.25" x14ac:dyDescent="0.2">
      <c r="A65" s="24"/>
      <c r="B65" s="24"/>
      <c r="C65" s="24"/>
      <c r="D65" s="24"/>
      <c r="E65" s="24"/>
      <c r="F65" s="24"/>
      <c r="G65" s="39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ht="13.9" customHeight="1" x14ac:dyDescent="0.2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showGridLines="0" zoomScale="70" zoomScaleNormal="70" workbookViewId="0"/>
  </sheetViews>
  <sheetFormatPr baseColWidth="10" defaultColWidth="0" defaultRowHeight="12.75" customHeight="1" zeroHeight="1" x14ac:dyDescent="0.2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 x14ac:dyDescent="0.2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 x14ac:dyDescent="0.2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 x14ac:dyDescent="0.2"/>
    <row r="6" spans="2:20" x14ac:dyDescent="0.2">
      <c r="B6" s="104" t="s">
        <v>154</v>
      </c>
      <c r="C6" s="2"/>
      <c r="D6" s="2"/>
      <c r="E6" s="2"/>
      <c r="F6" s="2"/>
      <c r="G6" s="2"/>
      <c r="H6" s="2"/>
      <c r="I6" s="2"/>
      <c r="J6" s="2"/>
      <c r="L6" s="104" t="s">
        <v>155</v>
      </c>
      <c r="M6" s="2"/>
      <c r="N6" s="2"/>
      <c r="O6" s="2"/>
    </row>
    <row r="7" spans="2:20" x14ac:dyDescent="0.2"/>
    <row r="8" spans="2:20" ht="25.5" x14ac:dyDescent="0.2">
      <c r="B8" s="105" t="s">
        <v>156</v>
      </c>
      <c r="C8" s="106" t="s">
        <v>157</v>
      </c>
      <c r="D8" s="107" t="s">
        <v>158</v>
      </c>
      <c r="E8" s="107" t="s">
        <v>159</v>
      </c>
      <c r="F8" s="107" t="s">
        <v>160</v>
      </c>
      <c r="G8" s="108" t="s">
        <v>161</v>
      </c>
      <c r="H8" s="108" t="s">
        <v>162</v>
      </c>
      <c r="I8" s="108" t="s">
        <v>163</v>
      </c>
      <c r="J8" s="108" t="s">
        <v>164</v>
      </c>
    </row>
    <row r="9" spans="2:20" x14ac:dyDescent="0.2">
      <c r="B9" s="7">
        <v>1</v>
      </c>
      <c r="C9" s="1" t="s">
        <v>165</v>
      </c>
      <c r="D9" s="7" t="s">
        <v>166</v>
      </c>
      <c r="E9" s="7" t="s">
        <v>167</v>
      </c>
      <c r="F9" s="109">
        <v>37742</v>
      </c>
      <c r="G9" s="7">
        <v>120</v>
      </c>
      <c r="H9" s="7" t="s">
        <v>168</v>
      </c>
      <c r="I9" s="7" t="s">
        <v>169</v>
      </c>
      <c r="J9" s="110">
        <v>14.476712328767123</v>
      </c>
    </row>
    <row r="10" spans="2:20" x14ac:dyDescent="0.2">
      <c r="B10" s="7">
        <v>2</v>
      </c>
      <c r="C10" s="1" t="s">
        <v>170</v>
      </c>
      <c r="D10" s="7" t="s">
        <v>166</v>
      </c>
      <c r="E10" s="7" t="s">
        <v>167</v>
      </c>
      <c r="F10" s="109">
        <v>37803</v>
      </c>
      <c r="G10" s="7">
        <v>120</v>
      </c>
      <c r="H10" s="7" t="s">
        <v>168</v>
      </c>
      <c r="I10" s="7" t="s">
        <v>171</v>
      </c>
      <c r="J10" s="110">
        <v>14.30958904109589</v>
      </c>
    </row>
    <row r="11" spans="2:20" x14ac:dyDescent="0.2">
      <c r="B11" s="7">
        <v>3</v>
      </c>
      <c r="C11" s="1" t="s">
        <v>172</v>
      </c>
      <c r="D11" s="7" t="s">
        <v>166</v>
      </c>
      <c r="E11" s="7" t="s">
        <v>167</v>
      </c>
      <c r="F11" s="109">
        <v>37895</v>
      </c>
      <c r="G11" s="7">
        <v>105</v>
      </c>
      <c r="H11" s="7" t="s">
        <v>168</v>
      </c>
      <c r="I11" s="7" t="s">
        <v>173</v>
      </c>
      <c r="J11" s="110">
        <v>14.057534246575342</v>
      </c>
    </row>
    <row r="12" spans="2:20" x14ac:dyDescent="0.2">
      <c r="B12" s="7">
        <v>4</v>
      </c>
      <c r="C12" s="1" t="s">
        <v>174</v>
      </c>
      <c r="D12" s="7" t="s">
        <v>166</v>
      </c>
      <c r="E12" s="7" t="s">
        <v>167</v>
      </c>
      <c r="F12" s="109">
        <v>37926</v>
      </c>
      <c r="G12" s="7">
        <v>121</v>
      </c>
      <c r="H12" s="7" t="s">
        <v>168</v>
      </c>
      <c r="I12" s="7" t="s">
        <v>174</v>
      </c>
      <c r="J12" s="110">
        <v>13.972602739726028</v>
      </c>
    </row>
    <row r="13" spans="2:20" x14ac:dyDescent="0.2">
      <c r="B13" s="111">
        <v>5</v>
      </c>
      <c r="C13" s="112" t="s">
        <v>175</v>
      </c>
      <c r="D13" s="111" t="s">
        <v>166</v>
      </c>
      <c r="E13" s="111" t="s">
        <v>167</v>
      </c>
      <c r="F13" s="113">
        <v>37956</v>
      </c>
      <c r="G13" s="111">
        <v>120</v>
      </c>
      <c r="H13" s="111" t="s">
        <v>168</v>
      </c>
      <c r="I13" s="111" t="s">
        <v>176</v>
      </c>
      <c r="J13" s="114">
        <v>13.890410958904109</v>
      </c>
    </row>
    <row r="14" spans="2:20" x14ac:dyDescent="0.2">
      <c r="B14" s="7">
        <v>6</v>
      </c>
      <c r="C14" s="1" t="s">
        <v>177</v>
      </c>
      <c r="D14" s="7" t="s">
        <v>178</v>
      </c>
      <c r="E14" s="7" t="s">
        <v>179</v>
      </c>
      <c r="F14" s="109">
        <v>38078</v>
      </c>
      <c r="G14" s="7">
        <v>26</v>
      </c>
      <c r="H14" s="7" t="s">
        <v>168</v>
      </c>
      <c r="I14" s="7" t="s">
        <v>180</v>
      </c>
      <c r="J14" s="110">
        <v>13.556164383561644</v>
      </c>
    </row>
    <row r="15" spans="2:20" x14ac:dyDescent="0.2">
      <c r="B15" s="7">
        <v>7</v>
      </c>
      <c r="C15" s="1" t="s">
        <v>181</v>
      </c>
      <c r="D15" s="7" t="s">
        <v>166</v>
      </c>
      <c r="E15" s="7" t="s">
        <v>167</v>
      </c>
      <c r="F15" s="109">
        <v>38108</v>
      </c>
      <c r="G15" s="7">
        <v>124</v>
      </c>
      <c r="H15" s="7" t="s">
        <v>168</v>
      </c>
      <c r="I15" s="7" t="s">
        <v>181</v>
      </c>
      <c r="J15" s="110">
        <v>13.473972602739726</v>
      </c>
    </row>
    <row r="16" spans="2:20" x14ac:dyDescent="0.2">
      <c r="B16" s="7">
        <v>8</v>
      </c>
      <c r="C16" s="1" t="s">
        <v>182</v>
      </c>
      <c r="D16" s="7" t="s">
        <v>166</v>
      </c>
      <c r="E16" s="7" t="s">
        <v>183</v>
      </c>
      <c r="F16" s="109">
        <v>38200</v>
      </c>
      <c r="G16" s="7">
        <v>107</v>
      </c>
      <c r="H16" s="7" t="s">
        <v>168</v>
      </c>
      <c r="I16" s="7" t="s">
        <v>184</v>
      </c>
      <c r="J16" s="110">
        <v>13.221917808219178</v>
      </c>
    </row>
    <row r="17" spans="2:14" x14ac:dyDescent="0.2">
      <c r="B17" s="7">
        <v>9</v>
      </c>
      <c r="C17" s="1" t="s">
        <v>185</v>
      </c>
      <c r="D17" s="7" t="s">
        <v>166</v>
      </c>
      <c r="E17" s="7" t="s">
        <v>167</v>
      </c>
      <c r="F17" s="109">
        <v>38261</v>
      </c>
      <c r="G17" s="7">
        <v>114</v>
      </c>
      <c r="H17" s="7" t="s">
        <v>168</v>
      </c>
      <c r="I17" s="7" t="s">
        <v>186</v>
      </c>
      <c r="J17" s="110">
        <v>13.054794520547945</v>
      </c>
    </row>
    <row r="18" spans="2:14" x14ac:dyDescent="0.2">
      <c r="B18" s="111">
        <v>10</v>
      </c>
      <c r="C18" s="112" t="s">
        <v>187</v>
      </c>
      <c r="D18" s="111" t="s">
        <v>166</v>
      </c>
      <c r="E18" s="111" t="s">
        <v>167</v>
      </c>
      <c r="F18" s="113">
        <v>38292</v>
      </c>
      <c r="G18" s="111">
        <v>104</v>
      </c>
      <c r="H18" s="111" t="s">
        <v>168</v>
      </c>
      <c r="I18" s="111" t="s">
        <v>176</v>
      </c>
      <c r="J18" s="114">
        <v>12.96986301369863</v>
      </c>
    </row>
    <row r="19" spans="2:14" x14ac:dyDescent="0.2">
      <c r="B19" s="7">
        <v>11</v>
      </c>
      <c r="C19" s="1" t="s">
        <v>188</v>
      </c>
      <c r="D19" s="7" t="s">
        <v>166</v>
      </c>
      <c r="E19" s="7" t="s">
        <v>189</v>
      </c>
      <c r="F19" s="109">
        <v>38384</v>
      </c>
      <c r="G19" s="7">
        <v>104</v>
      </c>
      <c r="H19" s="7" t="s">
        <v>168</v>
      </c>
      <c r="I19" s="7" t="s">
        <v>184</v>
      </c>
      <c r="J19" s="110">
        <v>12.717808219178082</v>
      </c>
    </row>
    <row r="20" spans="2:14" x14ac:dyDescent="0.2">
      <c r="B20" s="7">
        <v>12</v>
      </c>
      <c r="C20" s="1" t="s">
        <v>190</v>
      </c>
      <c r="D20" s="7" t="s">
        <v>166</v>
      </c>
      <c r="E20" s="7" t="s">
        <v>179</v>
      </c>
      <c r="F20" s="109">
        <v>38412</v>
      </c>
      <c r="G20" s="7">
        <v>128</v>
      </c>
      <c r="H20" s="7" t="s">
        <v>168</v>
      </c>
      <c r="I20" s="7" t="s">
        <v>191</v>
      </c>
      <c r="J20" s="110">
        <v>12.641095890410959</v>
      </c>
    </row>
    <row r="21" spans="2:14" x14ac:dyDescent="0.2">
      <c r="B21" s="7">
        <v>13</v>
      </c>
      <c r="C21" s="1" t="s">
        <v>192</v>
      </c>
      <c r="D21" s="7" t="s">
        <v>166</v>
      </c>
      <c r="E21" s="7" t="s">
        <v>183</v>
      </c>
      <c r="F21" s="109">
        <v>38443</v>
      </c>
      <c r="G21" s="7">
        <v>80</v>
      </c>
      <c r="H21" s="7" t="s">
        <v>168</v>
      </c>
      <c r="I21" s="7" t="s">
        <v>193</v>
      </c>
      <c r="J21" s="110">
        <v>12.556164383561644</v>
      </c>
    </row>
    <row r="22" spans="2:14" x14ac:dyDescent="0.2">
      <c r="B22" s="7">
        <v>14</v>
      </c>
      <c r="C22" s="1" t="s">
        <v>194</v>
      </c>
      <c r="D22" s="7" t="s">
        <v>166</v>
      </c>
      <c r="E22" s="7" t="s">
        <v>195</v>
      </c>
      <c r="F22" s="109">
        <v>38687</v>
      </c>
      <c r="G22" s="7">
        <v>124</v>
      </c>
      <c r="H22" s="7" t="s">
        <v>168</v>
      </c>
      <c r="I22" s="7" t="s">
        <v>196</v>
      </c>
      <c r="J22" s="110">
        <v>11.887671232876713</v>
      </c>
    </row>
    <row r="23" spans="2:14" x14ac:dyDescent="0.2">
      <c r="B23" s="111">
        <v>15</v>
      </c>
      <c r="C23" s="112" t="s">
        <v>174</v>
      </c>
      <c r="D23" s="111" t="s">
        <v>178</v>
      </c>
      <c r="E23" s="111" t="s">
        <v>167</v>
      </c>
      <c r="F23" s="113">
        <v>38687</v>
      </c>
      <c r="G23" s="111">
        <v>45</v>
      </c>
      <c r="H23" s="111" t="s">
        <v>168</v>
      </c>
      <c r="I23" s="111" t="s">
        <v>174</v>
      </c>
      <c r="J23" s="114">
        <v>11.887671232876713</v>
      </c>
      <c r="M23" s="108" t="s">
        <v>197</v>
      </c>
      <c r="N23" s="108" t="s">
        <v>161</v>
      </c>
    </row>
    <row r="24" spans="2:14" x14ac:dyDescent="0.2">
      <c r="B24" s="7">
        <v>16</v>
      </c>
      <c r="C24" s="1" t="s">
        <v>186</v>
      </c>
      <c r="D24" s="7" t="s">
        <v>166</v>
      </c>
      <c r="E24" s="7" t="s">
        <v>195</v>
      </c>
      <c r="F24" s="109">
        <v>38777</v>
      </c>
      <c r="G24" s="7">
        <v>104</v>
      </c>
      <c r="H24" s="7" t="s">
        <v>168</v>
      </c>
      <c r="I24" s="7" t="s">
        <v>186</v>
      </c>
      <c r="J24" s="110">
        <v>11.641095890410959</v>
      </c>
      <c r="L24" s="1" t="s">
        <v>166</v>
      </c>
      <c r="M24" s="7">
        <f>COUNTIF($D$9:$D$965,$L24)-1</f>
        <v>82</v>
      </c>
      <c r="N24" s="34">
        <f>SUMIF($D$9:$D$965,L24,$G$9:$G$965)</f>
        <v>9527</v>
      </c>
    </row>
    <row r="25" spans="2:14" x14ac:dyDescent="0.2">
      <c r="B25" s="7">
        <v>17</v>
      </c>
      <c r="C25" s="1" t="s">
        <v>198</v>
      </c>
      <c r="D25" s="7" t="s">
        <v>199</v>
      </c>
      <c r="E25" s="7" t="s">
        <v>167</v>
      </c>
      <c r="F25" s="109">
        <v>38899</v>
      </c>
      <c r="G25" s="7">
        <v>145</v>
      </c>
      <c r="H25" s="7" t="s">
        <v>168</v>
      </c>
      <c r="I25" s="7" t="s">
        <v>193</v>
      </c>
      <c r="J25" s="110">
        <v>11.306849315068494</v>
      </c>
      <c r="L25" s="1" t="s">
        <v>199</v>
      </c>
      <c r="M25" s="7">
        <f>COUNTIF($D$9:$D$965,$L25)</f>
        <v>16</v>
      </c>
      <c r="N25" s="34">
        <f>SUMIF($D$9:$D$965,L25,$G$9:$G$965)</f>
        <v>2143</v>
      </c>
    </row>
    <row r="26" spans="2:14" x14ac:dyDescent="0.2">
      <c r="B26" s="7">
        <v>18</v>
      </c>
      <c r="C26" s="1" t="s">
        <v>200</v>
      </c>
      <c r="D26" s="7" t="s">
        <v>166</v>
      </c>
      <c r="E26" s="7" t="s">
        <v>189</v>
      </c>
      <c r="F26" s="109">
        <v>39022</v>
      </c>
      <c r="G26" s="7">
        <v>124</v>
      </c>
      <c r="H26" s="7" t="s">
        <v>168</v>
      </c>
      <c r="I26" s="7" t="s">
        <v>184</v>
      </c>
      <c r="J26" s="110">
        <v>10.96986301369863</v>
      </c>
      <c r="L26" s="1" t="s">
        <v>201</v>
      </c>
      <c r="M26" s="7">
        <f>COUNTIF($D$9:$D$965,$L26)</f>
        <v>20</v>
      </c>
      <c r="N26" s="34">
        <f>SUMIF($D$9:$D$965,L26,$G$9:$G$965)</f>
        <v>2234</v>
      </c>
    </row>
    <row r="27" spans="2:14" x14ac:dyDescent="0.2">
      <c r="B27" s="7">
        <v>19</v>
      </c>
      <c r="C27" s="1" t="s">
        <v>202</v>
      </c>
      <c r="D27" s="7" t="s">
        <v>166</v>
      </c>
      <c r="E27" s="7" t="s">
        <v>167</v>
      </c>
      <c r="F27" s="109">
        <v>39052</v>
      </c>
      <c r="G27" s="7">
        <v>117</v>
      </c>
      <c r="H27" s="7" t="s">
        <v>168</v>
      </c>
      <c r="I27" s="7" t="s">
        <v>203</v>
      </c>
      <c r="J27" s="110">
        <v>10.887671232876713</v>
      </c>
      <c r="L27" s="1" t="s">
        <v>178</v>
      </c>
      <c r="M27" s="7">
        <f>COUNTIF($D$9:$D$965,$L27)</f>
        <v>11</v>
      </c>
      <c r="N27" s="34">
        <f>SUMIF($D$9:$D$965,L27,$G$9:$G$965)</f>
        <v>658</v>
      </c>
    </row>
    <row r="28" spans="2:14" x14ac:dyDescent="0.2">
      <c r="B28" s="111">
        <v>20</v>
      </c>
      <c r="C28" s="112" t="s">
        <v>204</v>
      </c>
      <c r="D28" s="111" t="s">
        <v>166</v>
      </c>
      <c r="E28" s="111" t="s">
        <v>167</v>
      </c>
      <c r="F28" s="113">
        <v>39052</v>
      </c>
      <c r="G28" s="111">
        <v>141</v>
      </c>
      <c r="H28" s="111" t="s">
        <v>168</v>
      </c>
      <c r="I28" s="111" t="s">
        <v>205</v>
      </c>
      <c r="J28" s="114">
        <v>10.887671232876713</v>
      </c>
      <c r="L28" s="2" t="s">
        <v>206</v>
      </c>
      <c r="M28" s="115">
        <f>COUNTIF($D$9:$D$965,$L28)</f>
        <v>1</v>
      </c>
      <c r="N28" s="116">
        <f>SUMIF($D$9:$D$965,L28,$G$9:$G$965)</f>
        <v>44</v>
      </c>
    </row>
    <row r="29" spans="2:14" x14ac:dyDescent="0.2">
      <c r="B29" s="7">
        <v>21</v>
      </c>
      <c r="C29" s="1" t="s">
        <v>207</v>
      </c>
      <c r="D29" s="7" t="s">
        <v>166</v>
      </c>
      <c r="E29" s="7" t="s">
        <v>167</v>
      </c>
      <c r="F29" s="109">
        <v>39083</v>
      </c>
      <c r="G29" s="7">
        <v>70</v>
      </c>
      <c r="H29" s="7" t="s">
        <v>168</v>
      </c>
      <c r="I29" s="7" t="s">
        <v>180</v>
      </c>
      <c r="J29" s="110">
        <v>10.802739726027397</v>
      </c>
      <c r="L29" s="1" t="s">
        <v>61</v>
      </c>
      <c r="M29" s="7">
        <f>SUM(M24:M28)</f>
        <v>130</v>
      </c>
      <c r="N29" s="34">
        <f>SUM(N24:N28)</f>
        <v>14606</v>
      </c>
    </row>
    <row r="30" spans="2:14" x14ac:dyDescent="0.2">
      <c r="B30" s="7">
        <v>22</v>
      </c>
      <c r="C30" s="1" t="s">
        <v>208</v>
      </c>
      <c r="D30" s="7" t="s">
        <v>166</v>
      </c>
      <c r="E30" s="7" t="s">
        <v>189</v>
      </c>
      <c r="F30" s="109">
        <v>39173</v>
      </c>
      <c r="G30" s="7">
        <v>120</v>
      </c>
      <c r="H30" s="7" t="s">
        <v>168</v>
      </c>
      <c r="I30" s="7" t="s">
        <v>209</v>
      </c>
      <c r="J30" s="110">
        <v>10.556164383561644</v>
      </c>
    </row>
    <row r="31" spans="2:14" x14ac:dyDescent="0.2">
      <c r="B31" s="7">
        <v>23</v>
      </c>
      <c r="C31" s="1" t="s">
        <v>210</v>
      </c>
      <c r="D31" s="7" t="s">
        <v>166</v>
      </c>
      <c r="E31" s="7" t="s">
        <v>179</v>
      </c>
      <c r="F31" s="109">
        <v>39203</v>
      </c>
      <c r="G31" s="7">
        <v>104</v>
      </c>
      <c r="H31" s="7" t="s">
        <v>168</v>
      </c>
      <c r="I31" s="7" t="s">
        <v>176</v>
      </c>
      <c r="J31" s="110">
        <v>10.473972602739726</v>
      </c>
      <c r="L31" s="104" t="s">
        <v>211</v>
      </c>
      <c r="M31" s="2"/>
      <c r="N31" s="2"/>
    </row>
    <row r="32" spans="2:14" x14ac:dyDescent="0.2">
      <c r="B32" s="7">
        <v>24</v>
      </c>
      <c r="C32" s="1" t="s">
        <v>212</v>
      </c>
      <c r="D32" s="7" t="s">
        <v>199</v>
      </c>
      <c r="E32" s="7" t="s">
        <v>167</v>
      </c>
      <c r="F32" s="109">
        <v>39264</v>
      </c>
      <c r="G32" s="7">
        <v>159</v>
      </c>
      <c r="H32" s="7" t="s">
        <v>168</v>
      </c>
      <c r="I32" s="7" t="s">
        <v>180</v>
      </c>
      <c r="J32" s="110">
        <v>10.306849315068494</v>
      </c>
    </row>
    <row r="33" spans="2:14" x14ac:dyDescent="0.2">
      <c r="B33" s="7">
        <v>25</v>
      </c>
      <c r="C33" s="1" t="s">
        <v>213</v>
      </c>
      <c r="D33" s="7" t="s">
        <v>166</v>
      </c>
      <c r="E33" s="7" t="s">
        <v>189</v>
      </c>
      <c r="F33" s="109">
        <v>39295</v>
      </c>
      <c r="G33" s="7">
        <v>118</v>
      </c>
      <c r="H33" s="7" t="s">
        <v>168</v>
      </c>
      <c r="I33" s="7" t="s">
        <v>214</v>
      </c>
      <c r="J33" s="110">
        <v>10.221917808219178</v>
      </c>
    </row>
    <row r="34" spans="2:14" x14ac:dyDescent="0.2">
      <c r="B34" s="111">
        <v>26</v>
      </c>
      <c r="C34" s="112" t="s">
        <v>215</v>
      </c>
      <c r="D34" s="111" t="s">
        <v>166</v>
      </c>
      <c r="E34" s="111" t="s">
        <v>179</v>
      </c>
      <c r="F34" s="113">
        <v>39417</v>
      </c>
      <c r="G34" s="111">
        <v>109</v>
      </c>
      <c r="H34" s="111" t="s">
        <v>168</v>
      </c>
      <c r="I34" s="111" t="s">
        <v>205</v>
      </c>
      <c r="J34" s="114">
        <v>9.8876712328767127</v>
      </c>
    </row>
    <row r="35" spans="2:14" x14ac:dyDescent="0.2">
      <c r="B35" s="7">
        <v>27</v>
      </c>
      <c r="C35" s="1" t="s">
        <v>204</v>
      </c>
      <c r="D35" s="7" t="s">
        <v>201</v>
      </c>
      <c r="E35" s="7" t="s">
        <v>179</v>
      </c>
      <c r="F35" s="109">
        <v>39479</v>
      </c>
      <c r="G35" s="7">
        <v>106</v>
      </c>
      <c r="H35" s="7" t="s">
        <v>168</v>
      </c>
      <c r="I35" s="7" t="s">
        <v>205</v>
      </c>
      <c r="J35" s="110">
        <v>9.7178082191780817</v>
      </c>
    </row>
    <row r="36" spans="2:14" x14ac:dyDescent="0.2">
      <c r="B36" s="7">
        <v>28</v>
      </c>
      <c r="C36" s="1" t="s">
        <v>216</v>
      </c>
      <c r="D36" s="7" t="s">
        <v>166</v>
      </c>
      <c r="E36" s="7" t="s">
        <v>183</v>
      </c>
      <c r="F36" s="109">
        <v>39600</v>
      </c>
      <c r="G36" s="7">
        <v>110</v>
      </c>
      <c r="H36" s="7" t="s">
        <v>168</v>
      </c>
      <c r="I36" s="7" t="s">
        <v>217</v>
      </c>
      <c r="J36" s="110">
        <v>9.3863013698630144</v>
      </c>
    </row>
    <row r="37" spans="2:14" x14ac:dyDescent="0.2">
      <c r="B37" s="7">
        <v>29</v>
      </c>
      <c r="C37" s="1" t="s">
        <v>218</v>
      </c>
      <c r="D37" s="7" t="s">
        <v>166</v>
      </c>
      <c r="E37" s="7" t="s">
        <v>195</v>
      </c>
      <c r="F37" s="109">
        <v>39630</v>
      </c>
      <c r="G37" s="7">
        <v>60</v>
      </c>
      <c r="H37" s="7" t="s">
        <v>168</v>
      </c>
      <c r="I37" s="7" t="s">
        <v>219</v>
      </c>
      <c r="J37" s="110">
        <v>9.3041095890410954</v>
      </c>
    </row>
    <row r="38" spans="2:14" x14ac:dyDescent="0.2">
      <c r="B38" s="7">
        <v>30</v>
      </c>
      <c r="C38" s="1" t="s">
        <v>220</v>
      </c>
      <c r="D38" s="7" t="s">
        <v>166</v>
      </c>
      <c r="E38" s="7" t="s">
        <v>167</v>
      </c>
      <c r="F38" s="109">
        <v>39753</v>
      </c>
      <c r="G38" s="7">
        <v>119</v>
      </c>
      <c r="H38" s="7" t="s">
        <v>168</v>
      </c>
      <c r="I38" s="7" t="s">
        <v>219</v>
      </c>
      <c r="J38" s="110">
        <v>8.9671232876712335</v>
      </c>
    </row>
    <row r="39" spans="2:14" x14ac:dyDescent="0.2">
      <c r="B39" s="7">
        <v>31</v>
      </c>
      <c r="C39" s="1" t="s">
        <v>221</v>
      </c>
      <c r="D39" s="7" t="s">
        <v>166</v>
      </c>
      <c r="E39" s="7" t="s">
        <v>189</v>
      </c>
      <c r="F39" s="109">
        <v>39753</v>
      </c>
      <c r="G39" s="7">
        <v>118</v>
      </c>
      <c r="H39" s="7" t="s">
        <v>168</v>
      </c>
      <c r="I39" s="7" t="s">
        <v>181</v>
      </c>
      <c r="J39" s="110">
        <v>8.9671232876712335</v>
      </c>
    </row>
    <row r="40" spans="2:14" x14ac:dyDescent="0.2">
      <c r="B40" s="7">
        <v>32</v>
      </c>
      <c r="C40" s="1" t="s">
        <v>222</v>
      </c>
      <c r="D40" s="7" t="s">
        <v>166</v>
      </c>
      <c r="E40" s="7" t="s">
        <v>183</v>
      </c>
      <c r="F40" s="109">
        <v>39783</v>
      </c>
      <c r="G40" s="7">
        <v>131</v>
      </c>
      <c r="H40" s="7" t="s">
        <v>168</v>
      </c>
      <c r="I40" s="7" t="s">
        <v>203</v>
      </c>
      <c r="J40" s="110">
        <v>8.8849315068493144</v>
      </c>
    </row>
    <row r="41" spans="2:14" x14ac:dyDescent="0.2">
      <c r="B41" s="7">
        <v>33</v>
      </c>
      <c r="C41" s="1" t="s">
        <v>223</v>
      </c>
      <c r="D41" s="7" t="s">
        <v>166</v>
      </c>
      <c r="E41" s="7" t="s">
        <v>167</v>
      </c>
      <c r="F41" s="109">
        <v>39783</v>
      </c>
      <c r="G41" s="7">
        <v>121</v>
      </c>
      <c r="H41" s="7" t="s">
        <v>168</v>
      </c>
      <c r="I41" s="7" t="s">
        <v>176</v>
      </c>
      <c r="J41" s="110">
        <v>8.8849315068493144</v>
      </c>
    </row>
    <row r="42" spans="2:14" x14ac:dyDescent="0.2">
      <c r="B42" s="7">
        <v>34</v>
      </c>
      <c r="C42" s="1" t="s">
        <v>204</v>
      </c>
      <c r="D42" s="7" t="s">
        <v>178</v>
      </c>
      <c r="E42" s="7" t="s">
        <v>167</v>
      </c>
      <c r="F42" s="109">
        <v>39783</v>
      </c>
      <c r="G42" s="7">
        <v>91</v>
      </c>
      <c r="H42" s="7" t="s">
        <v>168</v>
      </c>
      <c r="I42" s="7" t="s">
        <v>205</v>
      </c>
      <c r="J42" s="110">
        <v>8.8849315068493144</v>
      </c>
    </row>
    <row r="43" spans="2:14" x14ac:dyDescent="0.2">
      <c r="B43" s="111">
        <v>35</v>
      </c>
      <c r="C43" s="112" t="s">
        <v>224</v>
      </c>
      <c r="D43" s="111" t="s">
        <v>166</v>
      </c>
      <c r="E43" s="111" t="s">
        <v>167</v>
      </c>
      <c r="F43" s="113">
        <v>39783</v>
      </c>
      <c r="G43" s="111">
        <v>130</v>
      </c>
      <c r="H43" s="111" t="s">
        <v>168</v>
      </c>
      <c r="I43" s="111" t="s">
        <v>173</v>
      </c>
      <c r="J43" s="114">
        <v>8.8849315068493144</v>
      </c>
    </row>
    <row r="44" spans="2:14" x14ac:dyDescent="0.2">
      <c r="B44" s="7">
        <v>36</v>
      </c>
      <c r="C44" s="1" t="s">
        <v>225</v>
      </c>
      <c r="D44" s="7" t="s">
        <v>199</v>
      </c>
      <c r="E44" s="7" t="s">
        <v>167</v>
      </c>
      <c r="F44" s="109">
        <v>39814</v>
      </c>
      <c r="G44" s="7">
        <v>137</v>
      </c>
      <c r="H44" s="7" t="s">
        <v>168</v>
      </c>
      <c r="I44" s="7" t="s">
        <v>180</v>
      </c>
      <c r="J44" s="110">
        <v>8.8000000000000007</v>
      </c>
    </row>
    <row r="45" spans="2:14" x14ac:dyDescent="0.2">
      <c r="B45" s="7">
        <v>37</v>
      </c>
      <c r="C45" s="1" t="s">
        <v>202</v>
      </c>
      <c r="D45" s="7" t="s">
        <v>201</v>
      </c>
      <c r="E45" s="7" t="s">
        <v>167</v>
      </c>
      <c r="F45" s="109">
        <v>39845</v>
      </c>
      <c r="G45" s="7">
        <v>104</v>
      </c>
      <c r="H45" s="7" t="s">
        <v>168</v>
      </c>
      <c r="I45" s="7" t="s">
        <v>203</v>
      </c>
      <c r="J45" s="110">
        <v>8.7150684931506852</v>
      </c>
    </row>
    <row r="46" spans="2:14" x14ac:dyDescent="0.2">
      <c r="B46" s="7">
        <v>38</v>
      </c>
      <c r="C46" s="1" t="s">
        <v>186</v>
      </c>
      <c r="D46" s="7" t="s">
        <v>201</v>
      </c>
      <c r="E46" s="7" t="s">
        <v>195</v>
      </c>
      <c r="F46" s="109">
        <v>39873</v>
      </c>
      <c r="G46" s="7">
        <v>105</v>
      </c>
      <c r="H46" s="7" t="s">
        <v>168</v>
      </c>
      <c r="I46" s="7" t="s">
        <v>186</v>
      </c>
      <c r="J46" s="110">
        <v>8.6383561643835609</v>
      </c>
      <c r="M46" s="108" t="s">
        <v>197</v>
      </c>
      <c r="N46" s="108" t="str">
        <f>N23</f>
        <v>Habitaciones</v>
      </c>
    </row>
    <row r="47" spans="2:14" x14ac:dyDescent="0.2">
      <c r="B47" s="7">
        <v>39</v>
      </c>
      <c r="C47" s="1" t="s">
        <v>226</v>
      </c>
      <c r="D47" s="7" t="s">
        <v>166</v>
      </c>
      <c r="E47" s="7" t="s">
        <v>183</v>
      </c>
      <c r="F47" s="109">
        <v>39873</v>
      </c>
      <c r="G47" s="7">
        <v>103</v>
      </c>
      <c r="H47" s="7" t="s">
        <v>168</v>
      </c>
      <c r="I47" s="7" t="s">
        <v>227</v>
      </c>
      <c r="J47" s="110">
        <v>8.6383561643835609</v>
      </c>
      <c r="L47" s="1" t="s">
        <v>167</v>
      </c>
      <c r="M47" s="7">
        <f>COUNTIF($E$9:$E$965,$L47)</f>
        <v>54</v>
      </c>
      <c r="N47" s="34">
        <f>SUMIF($E$9:$E$965,L47,$G$9:$G$965)</f>
        <v>6296</v>
      </c>
    </row>
    <row r="48" spans="2:14" x14ac:dyDescent="0.2">
      <c r="B48" s="7">
        <v>40</v>
      </c>
      <c r="C48" s="1" t="s">
        <v>228</v>
      </c>
      <c r="D48" s="7" t="s">
        <v>166</v>
      </c>
      <c r="E48" s="7" t="s">
        <v>167</v>
      </c>
      <c r="F48" s="109">
        <v>39965</v>
      </c>
      <c r="G48" s="7">
        <v>124</v>
      </c>
      <c r="H48" s="7" t="s">
        <v>168</v>
      </c>
      <c r="I48" s="7" t="s">
        <v>217</v>
      </c>
      <c r="J48" s="110">
        <v>8.3863013698630144</v>
      </c>
      <c r="L48" s="1" t="s">
        <v>189</v>
      </c>
      <c r="M48" s="7">
        <f>COUNTIF($E$9:$E$965,$L48)</f>
        <v>30</v>
      </c>
      <c r="N48" s="34">
        <f>SUMIF($E$9:$E$965,L48,$G$9:$G$965)</f>
        <v>3368</v>
      </c>
    </row>
    <row r="49" spans="2:14" x14ac:dyDescent="0.2">
      <c r="B49" s="7">
        <v>41</v>
      </c>
      <c r="C49" s="1" t="s">
        <v>229</v>
      </c>
      <c r="D49" s="7" t="s">
        <v>166</v>
      </c>
      <c r="E49" s="7" t="s">
        <v>183</v>
      </c>
      <c r="F49" s="109">
        <v>39965</v>
      </c>
      <c r="G49" s="7">
        <v>109</v>
      </c>
      <c r="H49" s="7" t="s">
        <v>168</v>
      </c>
      <c r="I49" s="7" t="s">
        <v>229</v>
      </c>
      <c r="J49" s="110">
        <v>8.3863013698630144</v>
      </c>
      <c r="L49" s="3" t="s">
        <v>179</v>
      </c>
      <c r="M49" s="7">
        <f>COUNTIF($E$9:$E$965,$L49)</f>
        <v>14</v>
      </c>
      <c r="N49" s="34">
        <f>SUMIF($E$9:$E$965,L49,$G$9:$G$965)</f>
        <v>1452</v>
      </c>
    </row>
    <row r="50" spans="2:14" x14ac:dyDescent="0.2">
      <c r="B50" s="7">
        <v>42</v>
      </c>
      <c r="C50" s="1" t="s">
        <v>230</v>
      </c>
      <c r="D50" s="7" t="s">
        <v>201</v>
      </c>
      <c r="E50" s="7" t="s">
        <v>189</v>
      </c>
      <c r="F50" s="109">
        <v>39965</v>
      </c>
      <c r="G50" s="7">
        <v>134</v>
      </c>
      <c r="H50" s="7" t="s">
        <v>168</v>
      </c>
      <c r="I50" s="7" t="s">
        <v>203</v>
      </c>
      <c r="J50" s="110">
        <v>8.3863013698630144</v>
      </c>
      <c r="L50" s="1" t="s">
        <v>183</v>
      </c>
      <c r="M50" s="7">
        <f>COUNTIF($E$9:$E$965,$L50)</f>
        <v>28</v>
      </c>
      <c r="N50" s="34">
        <f>SUMIF($E$9:$E$965,L50,$G$9:$G$965)</f>
        <v>3008</v>
      </c>
    </row>
    <row r="51" spans="2:14" x14ac:dyDescent="0.2">
      <c r="B51" s="7">
        <v>43</v>
      </c>
      <c r="C51" s="1" t="s">
        <v>214</v>
      </c>
      <c r="D51" s="7" t="s">
        <v>166</v>
      </c>
      <c r="E51" s="7" t="s">
        <v>179</v>
      </c>
      <c r="F51" s="109">
        <v>40057</v>
      </c>
      <c r="G51" s="7">
        <v>124</v>
      </c>
      <c r="H51" s="7" t="s">
        <v>168</v>
      </c>
      <c r="I51" s="7" t="s">
        <v>214</v>
      </c>
      <c r="J51" s="110">
        <v>8.1342465753424662</v>
      </c>
      <c r="L51" s="2" t="s">
        <v>195</v>
      </c>
      <c r="M51" s="115">
        <f>COUNTIF($E$9:$E$965,$L51)</f>
        <v>5</v>
      </c>
      <c r="N51" s="116">
        <f>SUMIF($E$9:$E$965,L51,$G$9:$G$965)</f>
        <v>482</v>
      </c>
    </row>
    <row r="52" spans="2:14" x14ac:dyDescent="0.2">
      <c r="B52" s="7">
        <v>44</v>
      </c>
      <c r="C52" s="1" t="s">
        <v>231</v>
      </c>
      <c r="D52" s="7" t="s">
        <v>166</v>
      </c>
      <c r="E52" s="7" t="s">
        <v>167</v>
      </c>
      <c r="F52" s="109">
        <v>40148</v>
      </c>
      <c r="G52" s="7">
        <v>107</v>
      </c>
      <c r="H52" s="7" t="s">
        <v>168</v>
      </c>
      <c r="I52" s="7" t="s">
        <v>169</v>
      </c>
      <c r="J52" s="110">
        <v>7.8849315068493153</v>
      </c>
      <c r="L52" s="1" t="s">
        <v>61</v>
      </c>
      <c r="M52" s="7">
        <f>SUM(M47:M51)</f>
        <v>131</v>
      </c>
      <c r="N52" s="34">
        <f>SUM(N47:N51)</f>
        <v>14606</v>
      </c>
    </row>
    <row r="53" spans="2:14" x14ac:dyDescent="0.2">
      <c r="B53" s="111">
        <v>45</v>
      </c>
      <c r="C53" s="112" t="s">
        <v>190</v>
      </c>
      <c r="D53" s="111" t="s">
        <v>201</v>
      </c>
      <c r="E53" s="111" t="s">
        <v>179</v>
      </c>
      <c r="F53" s="113">
        <v>40118</v>
      </c>
      <c r="G53" s="111">
        <v>106</v>
      </c>
      <c r="H53" s="111" t="s">
        <v>168</v>
      </c>
      <c r="I53" s="111" t="s">
        <v>191</v>
      </c>
      <c r="J53" s="114">
        <v>7.9671232876712326</v>
      </c>
    </row>
    <row r="54" spans="2:14" x14ac:dyDescent="0.2">
      <c r="B54" s="7">
        <v>46</v>
      </c>
      <c r="C54" s="1" t="s">
        <v>232</v>
      </c>
      <c r="D54" s="7" t="s">
        <v>201</v>
      </c>
      <c r="E54" s="7" t="s">
        <v>179</v>
      </c>
      <c r="F54" s="109">
        <v>40210</v>
      </c>
      <c r="G54" s="7">
        <v>107</v>
      </c>
      <c r="H54" s="7" t="s">
        <v>168</v>
      </c>
      <c r="I54" s="7" t="s">
        <v>193</v>
      </c>
      <c r="J54" s="110">
        <v>7.7150684931506852</v>
      </c>
    </row>
    <row r="55" spans="2:14" x14ac:dyDescent="0.2">
      <c r="B55" s="7">
        <v>47</v>
      </c>
      <c r="C55" s="1" t="s">
        <v>185</v>
      </c>
      <c r="D55" s="7" t="s">
        <v>201</v>
      </c>
      <c r="E55" s="7" t="s">
        <v>167</v>
      </c>
      <c r="F55" s="109">
        <v>40238</v>
      </c>
      <c r="G55" s="7">
        <v>128</v>
      </c>
      <c r="H55" s="7" t="s">
        <v>168</v>
      </c>
      <c r="I55" s="7" t="s">
        <v>186</v>
      </c>
      <c r="J55" s="110">
        <v>7.6383561643835618</v>
      </c>
    </row>
    <row r="56" spans="2:14" x14ac:dyDescent="0.2">
      <c r="B56" s="7">
        <v>48</v>
      </c>
      <c r="C56" s="1" t="s">
        <v>233</v>
      </c>
      <c r="D56" s="7" t="s">
        <v>166</v>
      </c>
      <c r="E56" s="7" t="s">
        <v>189</v>
      </c>
      <c r="F56" s="109">
        <v>40238</v>
      </c>
      <c r="G56" s="7">
        <v>118</v>
      </c>
      <c r="H56" s="7" t="s">
        <v>168</v>
      </c>
      <c r="I56" s="7" t="s">
        <v>214</v>
      </c>
      <c r="J56" s="110">
        <v>7.6383561643835618</v>
      </c>
    </row>
    <row r="57" spans="2:14" x14ac:dyDescent="0.2">
      <c r="B57" s="7">
        <v>49</v>
      </c>
      <c r="C57" s="1" t="s">
        <v>234</v>
      </c>
      <c r="D57" s="7" t="s">
        <v>166</v>
      </c>
      <c r="E57" s="7" t="s">
        <v>167</v>
      </c>
      <c r="F57" s="109">
        <v>40483</v>
      </c>
      <c r="G57" s="7">
        <v>109</v>
      </c>
      <c r="H57" s="7" t="s">
        <v>168</v>
      </c>
      <c r="I57" s="7" t="s">
        <v>209</v>
      </c>
      <c r="J57" s="110">
        <v>6.9671232876712326</v>
      </c>
    </row>
    <row r="58" spans="2:14" x14ac:dyDescent="0.2">
      <c r="B58" s="111">
        <v>50</v>
      </c>
      <c r="C58" s="112" t="s">
        <v>235</v>
      </c>
      <c r="D58" s="111" t="s">
        <v>166</v>
      </c>
      <c r="E58" s="111" t="s">
        <v>189</v>
      </c>
      <c r="F58" s="113">
        <v>40513</v>
      </c>
      <c r="G58" s="111">
        <v>109</v>
      </c>
      <c r="H58" s="111" t="s">
        <v>168</v>
      </c>
      <c r="I58" s="111" t="s">
        <v>171</v>
      </c>
      <c r="J58" s="114">
        <v>6.8849315068493153</v>
      </c>
    </row>
    <row r="59" spans="2:14" x14ac:dyDescent="0.2">
      <c r="B59" s="7">
        <v>51</v>
      </c>
      <c r="C59" s="1" t="s">
        <v>236</v>
      </c>
      <c r="D59" s="7" t="s">
        <v>166</v>
      </c>
      <c r="E59" s="7" t="s">
        <v>189</v>
      </c>
      <c r="F59" s="109">
        <v>40603</v>
      </c>
      <c r="G59" s="7">
        <v>109</v>
      </c>
      <c r="H59" s="7" t="s">
        <v>168</v>
      </c>
      <c r="I59" s="7" t="s">
        <v>214</v>
      </c>
      <c r="J59" s="110">
        <v>6.6383561643835618</v>
      </c>
    </row>
    <row r="60" spans="2:14" x14ac:dyDescent="0.2">
      <c r="B60" s="7">
        <v>52</v>
      </c>
      <c r="C60" s="1" t="s">
        <v>237</v>
      </c>
      <c r="D60" s="7" t="s">
        <v>166</v>
      </c>
      <c r="E60" s="7" t="s">
        <v>189</v>
      </c>
      <c r="F60" s="109">
        <v>40634</v>
      </c>
      <c r="G60" s="7">
        <v>124</v>
      </c>
      <c r="H60" s="7" t="s">
        <v>168</v>
      </c>
      <c r="I60" s="7" t="s">
        <v>238</v>
      </c>
      <c r="J60" s="110">
        <v>6.5534246575342463</v>
      </c>
    </row>
    <row r="61" spans="2:14" x14ac:dyDescent="0.2">
      <c r="B61" s="7">
        <v>53</v>
      </c>
      <c r="C61" s="1" t="s">
        <v>239</v>
      </c>
      <c r="D61" s="7" t="s">
        <v>166</v>
      </c>
      <c r="E61" s="7" t="s">
        <v>183</v>
      </c>
      <c r="F61" s="109">
        <v>40664</v>
      </c>
      <c r="G61" s="7">
        <v>115</v>
      </c>
      <c r="H61" s="7" t="s">
        <v>168</v>
      </c>
      <c r="I61" s="7" t="s">
        <v>169</v>
      </c>
      <c r="J61" s="110">
        <v>6.4712328767123291</v>
      </c>
    </row>
    <row r="62" spans="2:14" x14ac:dyDescent="0.2">
      <c r="B62" s="7">
        <v>54</v>
      </c>
      <c r="C62" s="1" t="s">
        <v>240</v>
      </c>
      <c r="D62" s="7" t="s">
        <v>166</v>
      </c>
      <c r="E62" s="7" t="s">
        <v>189</v>
      </c>
      <c r="F62" s="109">
        <v>40695</v>
      </c>
      <c r="G62" s="7">
        <v>133</v>
      </c>
      <c r="H62" s="7" t="s">
        <v>168</v>
      </c>
      <c r="I62" s="7" t="s">
        <v>217</v>
      </c>
      <c r="J62" s="110">
        <v>6.3863013698630136</v>
      </c>
    </row>
    <row r="63" spans="2:14" x14ac:dyDescent="0.2">
      <c r="B63" s="7">
        <v>55</v>
      </c>
      <c r="C63" s="1" t="s">
        <v>214</v>
      </c>
      <c r="D63" s="7" t="s">
        <v>201</v>
      </c>
      <c r="E63" s="7" t="s">
        <v>179</v>
      </c>
      <c r="F63" s="109">
        <v>40725</v>
      </c>
      <c r="G63" s="7">
        <v>104</v>
      </c>
      <c r="H63" s="7" t="s">
        <v>168</v>
      </c>
      <c r="I63" s="7" t="s">
        <v>214</v>
      </c>
      <c r="J63" s="110">
        <v>6.3041095890410963</v>
      </c>
    </row>
    <row r="64" spans="2:14" x14ac:dyDescent="0.2">
      <c r="B64" s="7">
        <v>56</v>
      </c>
      <c r="C64" s="1" t="s">
        <v>241</v>
      </c>
      <c r="D64" s="7" t="s">
        <v>166</v>
      </c>
      <c r="E64" s="7" t="s">
        <v>167</v>
      </c>
      <c r="F64" s="109">
        <v>40784</v>
      </c>
      <c r="G64" s="7">
        <v>123</v>
      </c>
      <c r="H64" s="7" t="s">
        <v>168</v>
      </c>
      <c r="I64" s="7" t="s">
        <v>241</v>
      </c>
      <c r="J64" s="110">
        <v>6.1424657534246574</v>
      </c>
    </row>
    <row r="65" spans="2:10" x14ac:dyDescent="0.2">
      <c r="B65" s="7">
        <v>57</v>
      </c>
      <c r="C65" s="1" t="s">
        <v>242</v>
      </c>
      <c r="D65" s="7" t="s">
        <v>166</v>
      </c>
      <c r="E65" s="7" t="s">
        <v>183</v>
      </c>
      <c r="F65" s="109">
        <v>40791</v>
      </c>
      <c r="G65" s="7">
        <v>103</v>
      </c>
      <c r="H65" s="7" t="s">
        <v>168</v>
      </c>
      <c r="I65" s="7" t="s">
        <v>180</v>
      </c>
      <c r="J65" s="110">
        <v>6.1232876712328768</v>
      </c>
    </row>
    <row r="66" spans="2:10" x14ac:dyDescent="0.2">
      <c r="B66" s="7">
        <v>58</v>
      </c>
      <c r="C66" s="1" t="s">
        <v>243</v>
      </c>
      <c r="D66" s="7" t="s">
        <v>166</v>
      </c>
      <c r="E66" s="7" t="s">
        <v>189</v>
      </c>
      <c r="F66" s="109">
        <v>40799</v>
      </c>
      <c r="G66" s="7">
        <v>135</v>
      </c>
      <c r="H66" s="7" t="s">
        <v>168</v>
      </c>
      <c r="I66" s="7" t="s">
        <v>191</v>
      </c>
      <c r="J66" s="110">
        <v>6.1013698630136988</v>
      </c>
    </row>
    <row r="67" spans="2:10" x14ac:dyDescent="0.2">
      <c r="B67" s="7">
        <v>59</v>
      </c>
      <c r="C67" s="1" t="s">
        <v>244</v>
      </c>
      <c r="D67" s="7" t="s">
        <v>166</v>
      </c>
      <c r="E67" s="7" t="s">
        <v>189</v>
      </c>
      <c r="F67" s="109">
        <v>40820</v>
      </c>
      <c r="G67" s="7">
        <v>108</v>
      </c>
      <c r="H67" s="7" t="s">
        <v>168</v>
      </c>
      <c r="I67" s="7" t="s">
        <v>181</v>
      </c>
      <c r="J67" s="110">
        <v>6.043835616438356</v>
      </c>
    </row>
    <row r="68" spans="2:10" x14ac:dyDescent="0.2">
      <c r="B68" s="7">
        <v>60</v>
      </c>
      <c r="C68" s="1" t="s">
        <v>245</v>
      </c>
      <c r="D68" s="7" t="s">
        <v>201</v>
      </c>
      <c r="E68" s="7" t="s">
        <v>179</v>
      </c>
      <c r="F68" s="109">
        <v>40844</v>
      </c>
      <c r="G68" s="7">
        <v>106</v>
      </c>
      <c r="H68" s="7" t="s">
        <v>168</v>
      </c>
      <c r="I68" s="7" t="s">
        <v>196</v>
      </c>
      <c r="J68" s="110">
        <v>5.978082191780822</v>
      </c>
    </row>
    <row r="69" spans="2:10" x14ac:dyDescent="0.2">
      <c r="B69" s="7">
        <v>61</v>
      </c>
      <c r="C69" s="1" t="s">
        <v>246</v>
      </c>
      <c r="D69" s="7" t="s">
        <v>166</v>
      </c>
      <c r="E69" s="7" t="s">
        <v>167</v>
      </c>
      <c r="F69" s="109">
        <v>40863</v>
      </c>
      <c r="G69" s="7">
        <v>116</v>
      </c>
      <c r="H69" s="7" t="s">
        <v>168</v>
      </c>
      <c r="I69" s="7" t="s">
        <v>247</v>
      </c>
      <c r="J69" s="110">
        <v>5.9260273972602739</v>
      </c>
    </row>
    <row r="70" spans="2:10" x14ac:dyDescent="0.2">
      <c r="B70" s="111">
        <v>62</v>
      </c>
      <c r="C70" s="112" t="s">
        <v>248</v>
      </c>
      <c r="D70" s="111" t="s">
        <v>166</v>
      </c>
      <c r="E70" s="111" t="s">
        <v>189</v>
      </c>
      <c r="F70" s="113">
        <v>40897</v>
      </c>
      <c r="G70" s="111">
        <v>129</v>
      </c>
      <c r="H70" s="111" t="s">
        <v>168</v>
      </c>
      <c r="I70" s="111" t="s">
        <v>249</v>
      </c>
      <c r="J70" s="114">
        <v>5.8328767123287673</v>
      </c>
    </row>
    <row r="71" spans="2:10" x14ac:dyDescent="0.2">
      <c r="B71" s="7">
        <v>63</v>
      </c>
      <c r="C71" s="1" t="s">
        <v>250</v>
      </c>
      <c r="D71" s="7" t="s">
        <v>166</v>
      </c>
      <c r="E71" s="7" t="s">
        <v>167</v>
      </c>
      <c r="F71" s="109">
        <v>40939</v>
      </c>
      <c r="G71" s="7">
        <v>120</v>
      </c>
      <c r="H71" s="7" t="s">
        <v>168</v>
      </c>
      <c r="I71" s="7" t="s">
        <v>209</v>
      </c>
      <c r="J71" s="110">
        <v>5.7178082191780826</v>
      </c>
    </row>
    <row r="72" spans="2:10" x14ac:dyDescent="0.2">
      <c r="B72" s="7">
        <v>64</v>
      </c>
      <c r="C72" s="1" t="s">
        <v>249</v>
      </c>
      <c r="D72" s="7" t="s">
        <v>166</v>
      </c>
      <c r="E72" s="7" t="s">
        <v>167</v>
      </c>
      <c r="F72" s="109">
        <v>41004</v>
      </c>
      <c r="G72" s="7">
        <v>110</v>
      </c>
      <c r="H72" s="7" t="s">
        <v>168</v>
      </c>
      <c r="I72" s="7" t="s">
        <v>249</v>
      </c>
      <c r="J72" s="110">
        <v>5.5397260273972604</v>
      </c>
    </row>
    <row r="73" spans="2:10" x14ac:dyDescent="0.2">
      <c r="B73" s="7">
        <v>65</v>
      </c>
      <c r="C73" s="1" t="s">
        <v>251</v>
      </c>
      <c r="D73" s="7" t="s">
        <v>178</v>
      </c>
      <c r="E73" s="7" t="s">
        <v>183</v>
      </c>
      <c r="F73" s="109">
        <v>41113</v>
      </c>
      <c r="G73" s="7">
        <v>120</v>
      </c>
      <c r="H73" s="7" t="s">
        <v>168</v>
      </c>
      <c r="I73" s="7" t="s">
        <v>171</v>
      </c>
      <c r="J73" s="110">
        <v>5.2410958904109588</v>
      </c>
    </row>
    <row r="74" spans="2:10" x14ac:dyDescent="0.2">
      <c r="B74" s="7">
        <v>66</v>
      </c>
      <c r="C74" s="1" t="s">
        <v>252</v>
      </c>
      <c r="D74" s="7" t="s">
        <v>166</v>
      </c>
      <c r="E74" s="7" t="s">
        <v>167</v>
      </c>
      <c r="F74" s="109">
        <v>41114</v>
      </c>
      <c r="G74" s="7">
        <v>155</v>
      </c>
      <c r="H74" s="7" t="s">
        <v>168</v>
      </c>
      <c r="I74" s="7" t="s">
        <v>253</v>
      </c>
      <c r="J74" s="110">
        <v>5.2383561643835614</v>
      </c>
    </row>
    <row r="75" spans="2:10" x14ac:dyDescent="0.2">
      <c r="B75" s="7">
        <v>67</v>
      </c>
      <c r="C75" s="1" t="s">
        <v>254</v>
      </c>
      <c r="D75" s="7" t="s">
        <v>166</v>
      </c>
      <c r="E75" s="7" t="s">
        <v>189</v>
      </c>
      <c r="F75" s="109">
        <v>41177</v>
      </c>
      <c r="G75" s="7">
        <v>135</v>
      </c>
      <c r="H75" s="7" t="s">
        <v>168</v>
      </c>
      <c r="I75" s="7" t="s">
        <v>174</v>
      </c>
      <c r="J75" s="110">
        <v>5.065753424657534</v>
      </c>
    </row>
    <row r="76" spans="2:10" x14ac:dyDescent="0.2">
      <c r="B76" s="7">
        <v>68</v>
      </c>
      <c r="C76" s="1" t="s">
        <v>255</v>
      </c>
      <c r="D76" s="7" t="s">
        <v>166</v>
      </c>
      <c r="E76" s="7" t="s">
        <v>189</v>
      </c>
      <c r="F76" s="109">
        <v>41198</v>
      </c>
      <c r="G76" s="7">
        <v>120</v>
      </c>
      <c r="H76" s="7" t="s">
        <v>168</v>
      </c>
      <c r="I76" s="7" t="s">
        <v>255</v>
      </c>
      <c r="J76" s="110">
        <v>5.0082191780821921</v>
      </c>
    </row>
    <row r="77" spans="2:10" x14ac:dyDescent="0.2">
      <c r="B77" s="7">
        <v>69</v>
      </c>
      <c r="C77" s="1" t="s">
        <v>256</v>
      </c>
      <c r="D77" s="7" t="s">
        <v>166</v>
      </c>
      <c r="E77" s="7" t="s">
        <v>167</v>
      </c>
      <c r="F77" s="109">
        <v>41220</v>
      </c>
      <c r="G77" s="7">
        <v>134</v>
      </c>
      <c r="H77" s="7" t="s">
        <v>257</v>
      </c>
      <c r="I77" s="7" t="s">
        <v>257</v>
      </c>
      <c r="J77" s="110">
        <v>4.9479452054794519</v>
      </c>
    </row>
    <row r="78" spans="2:10" x14ac:dyDescent="0.2">
      <c r="B78" s="7">
        <v>70</v>
      </c>
      <c r="C78" s="1" t="s">
        <v>258</v>
      </c>
      <c r="D78" s="7" t="s">
        <v>166</v>
      </c>
      <c r="E78" s="7" t="s">
        <v>183</v>
      </c>
      <c r="F78" s="109">
        <v>41254</v>
      </c>
      <c r="G78" s="7">
        <v>126</v>
      </c>
      <c r="H78" s="7" t="s">
        <v>168</v>
      </c>
      <c r="I78" s="7" t="s">
        <v>214</v>
      </c>
      <c r="J78" s="110">
        <v>4.8547945205479452</v>
      </c>
    </row>
    <row r="79" spans="2:10" x14ac:dyDescent="0.2">
      <c r="B79" s="111">
        <v>71</v>
      </c>
      <c r="C79" s="112" t="s">
        <v>259</v>
      </c>
      <c r="D79" s="111" t="s">
        <v>166</v>
      </c>
      <c r="E79" s="111" t="s">
        <v>167</v>
      </c>
      <c r="F79" s="113">
        <v>41263</v>
      </c>
      <c r="G79" s="111">
        <v>127</v>
      </c>
      <c r="H79" s="111" t="s">
        <v>168</v>
      </c>
      <c r="I79" s="111" t="s">
        <v>203</v>
      </c>
      <c r="J79" s="114">
        <v>4.8301369863013699</v>
      </c>
    </row>
    <row r="80" spans="2:10" x14ac:dyDescent="0.2">
      <c r="B80" s="7">
        <v>72</v>
      </c>
      <c r="C80" s="1" t="s">
        <v>260</v>
      </c>
      <c r="D80" s="7" t="s">
        <v>166</v>
      </c>
      <c r="E80" s="7" t="s">
        <v>179</v>
      </c>
      <c r="F80" s="109">
        <v>41339</v>
      </c>
      <c r="G80" s="7">
        <v>109</v>
      </c>
      <c r="H80" s="7" t="s">
        <v>168</v>
      </c>
      <c r="I80" s="7" t="s">
        <v>191</v>
      </c>
      <c r="J80" s="110">
        <v>4.6219178082191785</v>
      </c>
    </row>
    <row r="81" spans="2:10" x14ac:dyDescent="0.2">
      <c r="B81" s="7">
        <v>73</v>
      </c>
      <c r="C81" s="1" t="s">
        <v>261</v>
      </c>
      <c r="D81" s="7" t="s">
        <v>199</v>
      </c>
      <c r="E81" s="7" t="s">
        <v>189</v>
      </c>
      <c r="F81" s="109">
        <v>41440</v>
      </c>
      <c r="G81" s="7">
        <v>159</v>
      </c>
      <c r="H81" s="7" t="s">
        <v>168</v>
      </c>
      <c r="I81" s="7" t="s">
        <v>180</v>
      </c>
      <c r="J81" s="110">
        <v>4.3452054794520549</v>
      </c>
    </row>
    <row r="82" spans="2:10" x14ac:dyDescent="0.2">
      <c r="B82" s="7">
        <v>74</v>
      </c>
      <c r="C82" s="1" t="s">
        <v>261</v>
      </c>
      <c r="D82" s="7" t="s">
        <v>178</v>
      </c>
      <c r="E82" s="7" t="s">
        <v>189</v>
      </c>
      <c r="F82" s="109">
        <v>41501</v>
      </c>
      <c r="G82" s="7">
        <v>39</v>
      </c>
      <c r="H82" s="7" t="s">
        <v>168</v>
      </c>
      <c r="I82" s="7" t="s">
        <v>180</v>
      </c>
      <c r="J82" s="110">
        <v>4.1780821917808222</v>
      </c>
    </row>
    <row r="83" spans="2:10" x14ac:dyDescent="0.2">
      <c r="B83" s="7">
        <v>75</v>
      </c>
      <c r="C83" s="1" t="s">
        <v>262</v>
      </c>
      <c r="D83" s="7" t="s">
        <v>166</v>
      </c>
      <c r="E83" s="7" t="s">
        <v>183</v>
      </c>
      <c r="F83" s="109">
        <v>41549</v>
      </c>
      <c r="G83" s="7">
        <v>103</v>
      </c>
      <c r="H83" s="7" t="s">
        <v>168</v>
      </c>
      <c r="I83" s="7" t="s">
        <v>262</v>
      </c>
      <c r="J83" s="110">
        <v>4.0465753424657533</v>
      </c>
    </row>
    <row r="84" spans="2:10" x14ac:dyDescent="0.2">
      <c r="B84" s="7">
        <v>76</v>
      </c>
      <c r="C84" s="1" t="s">
        <v>263</v>
      </c>
      <c r="D84" s="7" t="s">
        <v>166</v>
      </c>
      <c r="E84" s="7" t="s">
        <v>183</v>
      </c>
      <c r="F84" s="109">
        <v>41570</v>
      </c>
      <c r="G84" s="7">
        <v>116</v>
      </c>
      <c r="H84" s="7" t="s">
        <v>168</v>
      </c>
      <c r="I84" s="7" t="s">
        <v>262</v>
      </c>
      <c r="J84" s="110">
        <v>3.989041095890411</v>
      </c>
    </row>
    <row r="85" spans="2:10" x14ac:dyDescent="0.2">
      <c r="B85" s="7">
        <v>77</v>
      </c>
      <c r="C85" s="1" t="s">
        <v>264</v>
      </c>
      <c r="D85" s="7" t="s">
        <v>199</v>
      </c>
      <c r="E85" s="7" t="s">
        <v>167</v>
      </c>
      <c r="F85" s="109">
        <v>41626</v>
      </c>
      <c r="G85" s="7">
        <v>124</v>
      </c>
      <c r="H85" s="7" t="s">
        <v>168</v>
      </c>
      <c r="I85" s="7" t="s">
        <v>180</v>
      </c>
      <c r="J85" s="110">
        <v>3.8356164383561642</v>
      </c>
    </row>
    <row r="86" spans="2:10" x14ac:dyDescent="0.2">
      <c r="B86" s="7">
        <v>78</v>
      </c>
      <c r="C86" s="1" t="s">
        <v>265</v>
      </c>
      <c r="D86" s="7" t="s">
        <v>166</v>
      </c>
      <c r="E86" s="7" t="s">
        <v>167</v>
      </c>
      <c r="F86" s="109">
        <v>41628</v>
      </c>
      <c r="G86" s="7">
        <v>124</v>
      </c>
      <c r="H86" s="7" t="s">
        <v>168</v>
      </c>
      <c r="I86" s="7" t="s">
        <v>266</v>
      </c>
      <c r="J86" s="110">
        <v>3.8301369863013699</v>
      </c>
    </row>
    <row r="87" spans="2:10" x14ac:dyDescent="0.2">
      <c r="B87" s="7">
        <v>79</v>
      </c>
      <c r="C87" s="1" t="s">
        <v>244</v>
      </c>
      <c r="D87" s="7" t="s">
        <v>201</v>
      </c>
      <c r="E87" s="7" t="s">
        <v>189</v>
      </c>
      <c r="F87" s="109">
        <v>41628</v>
      </c>
      <c r="G87" s="7">
        <v>113</v>
      </c>
      <c r="H87" s="7" t="s">
        <v>168</v>
      </c>
      <c r="I87" s="7" t="s">
        <v>181</v>
      </c>
      <c r="J87" s="110">
        <v>3.8301369863013699</v>
      </c>
    </row>
    <row r="88" spans="2:10" x14ac:dyDescent="0.2">
      <c r="B88" s="7">
        <v>80</v>
      </c>
      <c r="C88" s="1" t="s">
        <v>267</v>
      </c>
      <c r="D88" s="7" t="s">
        <v>199</v>
      </c>
      <c r="E88" s="7" t="s">
        <v>167</v>
      </c>
      <c r="F88" s="109">
        <v>41628</v>
      </c>
      <c r="G88" s="7">
        <v>127</v>
      </c>
      <c r="H88" s="7" t="s">
        <v>268</v>
      </c>
      <c r="I88" s="7" t="s">
        <v>268</v>
      </c>
      <c r="J88" s="110">
        <v>3.8301369863013699</v>
      </c>
    </row>
    <row r="89" spans="2:10" x14ac:dyDescent="0.2">
      <c r="B89" s="7">
        <v>81</v>
      </c>
      <c r="C89" s="1" t="s">
        <v>269</v>
      </c>
      <c r="D89" s="7" t="s">
        <v>166</v>
      </c>
      <c r="E89" s="7" t="s">
        <v>189</v>
      </c>
      <c r="F89" s="109">
        <v>41618</v>
      </c>
      <c r="G89" s="7">
        <v>98</v>
      </c>
      <c r="H89" s="7" t="s">
        <v>168</v>
      </c>
      <c r="I89" s="7" t="s">
        <v>209</v>
      </c>
      <c r="J89" s="110">
        <v>3.8575342465753426</v>
      </c>
    </row>
    <row r="90" spans="2:10" x14ac:dyDescent="0.2">
      <c r="B90" s="111">
        <v>82</v>
      </c>
      <c r="C90" s="112" t="s">
        <v>270</v>
      </c>
      <c r="D90" s="111" t="s">
        <v>166</v>
      </c>
      <c r="E90" s="111" t="s">
        <v>189</v>
      </c>
      <c r="F90" s="113">
        <v>41628</v>
      </c>
      <c r="G90" s="111">
        <v>122</v>
      </c>
      <c r="H90" s="111" t="s">
        <v>168</v>
      </c>
      <c r="I90" s="111" t="s">
        <v>176</v>
      </c>
      <c r="J90" s="114">
        <v>3.8301369863013699</v>
      </c>
    </row>
    <row r="91" spans="2:10" x14ac:dyDescent="0.2">
      <c r="B91" s="7">
        <v>83</v>
      </c>
      <c r="C91" s="1" t="s">
        <v>271</v>
      </c>
      <c r="D91" s="7" t="s">
        <v>201</v>
      </c>
      <c r="E91" s="7" t="s">
        <v>183</v>
      </c>
      <c r="F91" s="109">
        <v>41683</v>
      </c>
      <c r="G91" s="7">
        <v>109</v>
      </c>
      <c r="H91" s="7" t="s">
        <v>168</v>
      </c>
      <c r="I91" s="7" t="s">
        <v>249</v>
      </c>
      <c r="J91" s="110">
        <v>3.6794520547945204</v>
      </c>
    </row>
    <row r="92" spans="2:10" x14ac:dyDescent="0.2">
      <c r="B92" s="7">
        <v>84</v>
      </c>
      <c r="C92" s="1" t="s">
        <v>272</v>
      </c>
      <c r="D92" s="7" t="s">
        <v>201</v>
      </c>
      <c r="E92" s="7" t="s">
        <v>189</v>
      </c>
      <c r="F92" s="109">
        <v>41687</v>
      </c>
      <c r="G92" s="7">
        <v>124</v>
      </c>
      <c r="H92" s="7" t="s">
        <v>168</v>
      </c>
      <c r="I92" s="7" t="s">
        <v>249</v>
      </c>
      <c r="J92" s="110">
        <v>3.6684931506849314</v>
      </c>
    </row>
    <row r="93" spans="2:10" x14ac:dyDescent="0.2">
      <c r="B93" s="7">
        <v>85</v>
      </c>
      <c r="C93" s="1" t="s">
        <v>273</v>
      </c>
      <c r="D93" s="7" t="s">
        <v>166</v>
      </c>
      <c r="E93" s="7" t="s">
        <v>183</v>
      </c>
      <c r="F93" s="109">
        <v>41724</v>
      </c>
      <c r="G93" s="34">
        <v>108</v>
      </c>
      <c r="H93" s="7" t="s">
        <v>168</v>
      </c>
      <c r="I93" s="7" t="s">
        <v>181</v>
      </c>
      <c r="J93" s="110">
        <v>3.5671232876712327</v>
      </c>
    </row>
    <row r="94" spans="2:10" x14ac:dyDescent="0.2">
      <c r="B94" s="7">
        <v>86</v>
      </c>
      <c r="C94" s="1" t="s">
        <v>274</v>
      </c>
      <c r="D94" s="7" t="s">
        <v>166</v>
      </c>
      <c r="E94" s="7" t="s">
        <v>189</v>
      </c>
      <c r="F94" s="109">
        <v>41788</v>
      </c>
      <c r="G94" s="34">
        <v>108</v>
      </c>
      <c r="H94" s="7" t="s">
        <v>168</v>
      </c>
      <c r="I94" s="7" t="s">
        <v>253</v>
      </c>
      <c r="J94" s="110">
        <v>3.3917808219178083</v>
      </c>
    </row>
    <row r="95" spans="2:10" x14ac:dyDescent="0.2">
      <c r="B95" s="7">
        <v>87</v>
      </c>
      <c r="C95" s="1" t="s">
        <v>275</v>
      </c>
      <c r="D95" s="7" t="s">
        <v>166</v>
      </c>
      <c r="E95" s="7" t="s">
        <v>183</v>
      </c>
      <c r="F95" s="109">
        <v>41863</v>
      </c>
      <c r="G95" s="34">
        <v>115</v>
      </c>
      <c r="H95" s="7" t="s">
        <v>168</v>
      </c>
      <c r="I95" s="7" t="s">
        <v>173</v>
      </c>
      <c r="J95" s="110">
        <v>3.1863013698630138</v>
      </c>
    </row>
    <row r="96" spans="2:10" x14ac:dyDescent="0.2">
      <c r="B96" s="7">
        <v>88</v>
      </c>
      <c r="C96" s="1" t="s">
        <v>276</v>
      </c>
      <c r="D96" s="7" t="s">
        <v>166</v>
      </c>
      <c r="E96" s="7" t="s">
        <v>179</v>
      </c>
      <c r="F96" s="109">
        <v>41900</v>
      </c>
      <c r="G96" s="34">
        <v>135</v>
      </c>
      <c r="H96" s="7" t="s">
        <v>168</v>
      </c>
      <c r="I96" s="7" t="s">
        <v>180</v>
      </c>
      <c r="J96" s="110">
        <v>3.0849315068493151</v>
      </c>
    </row>
    <row r="97" spans="2:10" x14ac:dyDescent="0.2">
      <c r="B97" s="7">
        <v>89</v>
      </c>
      <c r="C97" s="1" t="s">
        <v>244</v>
      </c>
      <c r="D97" s="7" t="s">
        <v>178</v>
      </c>
      <c r="E97" s="7" t="s">
        <v>189</v>
      </c>
      <c r="F97" s="109">
        <v>41908</v>
      </c>
      <c r="G97" s="34">
        <v>72</v>
      </c>
      <c r="H97" s="7" t="s">
        <v>168</v>
      </c>
      <c r="I97" s="7" t="s">
        <v>181</v>
      </c>
      <c r="J97" s="110">
        <v>3.0630136986301371</v>
      </c>
    </row>
    <row r="98" spans="2:10" x14ac:dyDescent="0.2">
      <c r="B98" s="7">
        <v>90</v>
      </c>
      <c r="C98" s="1" t="s">
        <v>277</v>
      </c>
      <c r="D98" s="7" t="s">
        <v>166</v>
      </c>
      <c r="E98" s="7" t="s">
        <v>183</v>
      </c>
      <c r="F98" s="109">
        <v>41911</v>
      </c>
      <c r="G98" s="34">
        <v>104</v>
      </c>
      <c r="H98" s="7" t="s">
        <v>168</v>
      </c>
      <c r="I98" s="7" t="s">
        <v>278</v>
      </c>
      <c r="J98" s="110">
        <v>3.0547945205479454</v>
      </c>
    </row>
    <row r="99" spans="2:10" x14ac:dyDescent="0.2">
      <c r="B99" s="7">
        <v>91</v>
      </c>
      <c r="C99" s="1" t="s">
        <v>279</v>
      </c>
      <c r="D99" s="7" t="s">
        <v>166</v>
      </c>
      <c r="E99" s="7" t="s">
        <v>183</v>
      </c>
      <c r="F99" s="109">
        <v>41941</v>
      </c>
      <c r="G99" s="34">
        <v>108</v>
      </c>
      <c r="H99" s="7" t="s">
        <v>168</v>
      </c>
      <c r="I99" s="7" t="s">
        <v>184</v>
      </c>
      <c r="J99" s="110">
        <v>2.9726027397260273</v>
      </c>
    </row>
    <row r="100" spans="2:10" x14ac:dyDescent="0.2">
      <c r="B100" s="7">
        <v>92</v>
      </c>
      <c r="C100" s="1" t="s">
        <v>280</v>
      </c>
      <c r="D100" s="7" t="s">
        <v>199</v>
      </c>
      <c r="E100" s="7" t="s">
        <v>195</v>
      </c>
      <c r="F100" s="109">
        <v>41943</v>
      </c>
      <c r="G100" s="34">
        <v>89</v>
      </c>
      <c r="H100" s="7" t="s">
        <v>168</v>
      </c>
      <c r="I100" s="7" t="s">
        <v>180</v>
      </c>
      <c r="J100" s="110">
        <v>2.967123287671233</v>
      </c>
    </row>
    <row r="101" spans="2:10" x14ac:dyDescent="0.2">
      <c r="B101" s="7">
        <v>93</v>
      </c>
      <c r="C101" s="1" t="s">
        <v>281</v>
      </c>
      <c r="D101" s="7" t="s">
        <v>199</v>
      </c>
      <c r="E101" s="7" t="s">
        <v>167</v>
      </c>
      <c r="F101" s="109">
        <v>41991</v>
      </c>
      <c r="G101" s="34">
        <v>138</v>
      </c>
      <c r="H101" s="7" t="s">
        <v>168</v>
      </c>
      <c r="I101" s="7" t="s">
        <v>173</v>
      </c>
      <c r="J101" s="110">
        <v>2.8356164383561642</v>
      </c>
    </row>
    <row r="102" spans="2:10" x14ac:dyDescent="0.2">
      <c r="B102" s="7">
        <v>94</v>
      </c>
      <c r="C102" s="1" t="s">
        <v>282</v>
      </c>
      <c r="D102" s="7" t="s">
        <v>166</v>
      </c>
      <c r="E102" s="7" t="s">
        <v>167</v>
      </c>
      <c r="F102" s="109">
        <v>41995</v>
      </c>
      <c r="G102" s="34">
        <v>113</v>
      </c>
      <c r="H102" s="7" t="s">
        <v>168</v>
      </c>
      <c r="I102" s="7" t="s">
        <v>184</v>
      </c>
      <c r="J102" s="110">
        <v>2.8246575342465752</v>
      </c>
    </row>
    <row r="103" spans="2:10" x14ac:dyDescent="0.2">
      <c r="B103" s="7">
        <v>95</v>
      </c>
      <c r="C103" s="1" t="s">
        <v>283</v>
      </c>
      <c r="D103" s="7" t="s">
        <v>166</v>
      </c>
      <c r="E103" s="7" t="s">
        <v>167</v>
      </c>
      <c r="F103" s="109">
        <v>41996</v>
      </c>
      <c r="G103" s="34">
        <v>113</v>
      </c>
      <c r="H103" s="7" t="s">
        <v>168</v>
      </c>
      <c r="I103" s="7" t="s">
        <v>176</v>
      </c>
      <c r="J103" s="110">
        <v>2.8219178082191783</v>
      </c>
    </row>
    <row r="104" spans="2:10" x14ac:dyDescent="0.2">
      <c r="B104" s="111">
        <v>96</v>
      </c>
      <c r="C104" s="112" t="s">
        <v>252</v>
      </c>
      <c r="D104" s="111" t="s">
        <v>201</v>
      </c>
      <c r="E104" s="111" t="s">
        <v>167</v>
      </c>
      <c r="F104" s="113">
        <v>42001</v>
      </c>
      <c r="G104" s="111">
        <v>136</v>
      </c>
      <c r="H104" s="111" t="s">
        <v>168</v>
      </c>
      <c r="I104" s="111" t="s">
        <v>253</v>
      </c>
      <c r="J104" s="114">
        <v>2.8082191780821919</v>
      </c>
    </row>
    <row r="105" spans="2:10" x14ac:dyDescent="0.2">
      <c r="B105" s="7">
        <v>97</v>
      </c>
      <c r="C105" s="3" t="s">
        <v>284</v>
      </c>
      <c r="D105" s="117" t="s">
        <v>199</v>
      </c>
      <c r="E105" s="7" t="s">
        <v>167</v>
      </c>
      <c r="F105" s="109">
        <v>42109</v>
      </c>
      <c r="G105" s="117">
        <v>135</v>
      </c>
      <c r="H105" s="7" t="s">
        <v>168</v>
      </c>
      <c r="I105" s="117" t="s">
        <v>266</v>
      </c>
      <c r="J105" s="110">
        <v>2.5123287671232877</v>
      </c>
    </row>
    <row r="106" spans="2:10" x14ac:dyDescent="0.2">
      <c r="B106" s="7">
        <v>98</v>
      </c>
      <c r="C106" s="1" t="s">
        <v>284</v>
      </c>
      <c r="D106" s="7" t="s">
        <v>178</v>
      </c>
      <c r="E106" s="7" t="s">
        <v>167</v>
      </c>
      <c r="F106" s="109">
        <v>42109</v>
      </c>
      <c r="G106" s="34">
        <v>28</v>
      </c>
      <c r="H106" s="7" t="s">
        <v>168</v>
      </c>
      <c r="I106" s="7" t="s">
        <v>266</v>
      </c>
      <c r="J106" s="110">
        <v>2.5123287671232877</v>
      </c>
    </row>
    <row r="107" spans="2:10" x14ac:dyDescent="0.2">
      <c r="B107" s="7">
        <v>99</v>
      </c>
      <c r="C107" s="3" t="s">
        <v>285</v>
      </c>
      <c r="D107" s="7" t="s">
        <v>166</v>
      </c>
      <c r="E107" s="7" t="s">
        <v>183</v>
      </c>
      <c r="F107" s="118">
        <v>42193</v>
      </c>
      <c r="G107" s="119">
        <v>108</v>
      </c>
      <c r="H107" s="7" t="s">
        <v>168</v>
      </c>
      <c r="I107" s="119" t="s">
        <v>193</v>
      </c>
      <c r="J107" s="120">
        <v>2.2821917808219179</v>
      </c>
    </row>
    <row r="108" spans="2:10" x14ac:dyDescent="0.2">
      <c r="B108" s="111">
        <v>100</v>
      </c>
      <c r="C108" s="112" t="s">
        <v>286</v>
      </c>
      <c r="D108" s="111" t="s">
        <v>199</v>
      </c>
      <c r="E108" s="111" t="s">
        <v>167</v>
      </c>
      <c r="F108" s="113">
        <v>42193</v>
      </c>
      <c r="G108" s="111">
        <v>113</v>
      </c>
      <c r="H108" s="111" t="s">
        <v>168</v>
      </c>
      <c r="I108" s="111" t="s">
        <v>214</v>
      </c>
      <c r="J108" s="114">
        <v>2.2821917808219179</v>
      </c>
    </row>
    <row r="109" spans="2:10" x14ac:dyDescent="0.2">
      <c r="B109" s="7">
        <v>101</v>
      </c>
      <c r="C109" s="1" t="s">
        <v>287</v>
      </c>
      <c r="D109" s="7" t="s">
        <v>166</v>
      </c>
      <c r="E109" s="7" t="s">
        <v>183</v>
      </c>
      <c r="F109" s="109">
        <v>42338</v>
      </c>
      <c r="G109" s="34">
        <v>118</v>
      </c>
      <c r="H109" s="7" t="s">
        <v>168</v>
      </c>
      <c r="I109" s="7" t="s">
        <v>193</v>
      </c>
      <c r="J109" s="120">
        <v>1.8849315068493151</v>
      </c>
    </row>
    <row r="110" spans="2:10" x14ac:dyDescent="0.2">
      <c r="B110" s="7">
        <v>102</v>
      </c>
      <c r="C110" s="1" t="s">
        <v>288</v>
      </c>
      <c r="D110" s="7" t="s">
        <v>166</v>
      </c>
      <c r="E110" s="7" t="s">
        <v>167</v>
      </c>
      <c r="F110" s="109">
        <v>42349</v>
      </c>
      <c r="G110" s="34">
        <v>113</v>
      </c>
      <c r="H110" s="7" t="s">
        <v>168</v>
      </c>
      <c r="I110" s="7" t="s">
        <v>169</v>
      </c>
      <c r="J110" s="120">
        <v>1.8547945205479452</v>
      </c>
    </row>
    <row r="111" spans="2:10" x14ac:dyDescent="0.2">
      <c r="B111" s="7">
        <v>103</v>
      </c>
      <c r="C111" s="1" t="s">
        <v>289</v>
      </c>
      <c r="D111" s="7" t="s">
        <v>199</v>
      </c>
      <c r="E111" s="7" t="s">
        <v>167</v>
      </c>
      <c r="F111" s="109">
        <v>42349</v>
      </c>
      <c r="G111" s="34">
        <v>137</v>
      </c>
      <c r="H111" s="7" t="s">
        <v>168</v>
      </c>
      <c r="I111" s="7" t="s">
        <v>180</v>
      </c>
      <c r="J111" s="120">
        <v>1.8547945205479452</v>
      </c>
    </row>
    <row r="112" spans="2:10" x14ac:dyDescent="0.2">
      <c r="B112" s="7">
        <v>104</v>
      </c>
      <c r="C112" s="1" t="s">
        <v>290</v>
      </c>
      <c r="D112" s="7" t="s">
        <v>199</v>
      </c>
      <c r="E112" s="7" t="s">
        <v>167</v>
      </c>
      <c r="F112" s="109">
        <v>42368</v>
      </c>
      <c r="G112" s="34">
        <v>149</v>
      </c>
      <c r="H112" s="7" t="s">
        <v>168</v>
      </c>
      <c r="I112" s="7" t="s">
        <v>173</v>
      </c>
      <c r="J112" s="120">
        <v>1.8027397260273972</v>
      </c>
    </row>
    <row r="113" spans="2:10" x14ac:dyDescent="0.2">
      <c r="B113" s="7">
        <v>105</v>
      </c>
      <c r="C113" s="1" t="s">
        <v>243</v>
      </c>
      <c r="D113" s="7" t="s">
        <v>178</v>
      </c>
      <c r="E113" s="7" t="s">
        <v>189</v>
      </c>
      <c r="F113" s="109">
        <v>42368</v>
      </c>
      <c r="G113" s="34">
        <v>56</v>
      </c>
      <c r="H113" s="7" t="s">
        <v>168</v>
      </c>
      <c r="I113" s="7" t="s">
        <v>191</v>
      </c>
      <c r="J113" s="120">
        <v>1.8027397260273972</v>
      </c>
    </row>
    <row r="114" spans="2:10" x14ac:dyDescent="0.2">
      <c r="B114" s="111">
        <v>106</v>
      </c>
      <c r="C114" s="112" t="s">
        <v>223</v>
      </c>
      <c r="D114" s="111" t="s">
        <v>178</v>
      </c>
      <c r="E114" s="111" t="s">
        <v>167</v>
      </c>
      <c r="F114" s="113">
        <v>42368</v>
      </c>
      <c r="G114" s="111">
        <v>58</v>
      </c>
      <c r="H114" s="111" t="s">
        <v>168</v>
      </c>
      <c r="I114" s="111" t="s">
        <v>176</v>
      </c>
      <c r="J114" s="114">
        <v>1.8027397260273972</v>
      </c>
    </row>
    <row r="115" spans="2:10" x14ac:dyDescent="0.2">
      <c r="B115" s="121">
        <v>107</v>
      </c>
      <c r="C115" s="3" t="s">
        <v>291</v>
      </c>
      <c r="D115" s="121" t="s">
        <v>201</v>
      </c>
      <c r="E115" s="7" t="s">
        <v>183</v>
      </c>
      <c r="F115" s="118">
        <v>42461</v>
      </c>
      <c r="G115" s="121">
        <v>66</v>
      </c>
      <c r="H115" s="121" t="s">
        <v>168</v>
      </c>
      <c r="I115" s="121" t="s">
        <v>241</v>
      </c>
      <c r="J115" s="120">
        <v>1.547945205479452</v>
      </c>
    </row>
    <row r="116" spans="2:10" x14ac:dyDescent="0.2">
      <c r="B116" s="121">
        <v>108</v>
      </c>
      <c r="C116" s="3" t="s">
        <v>292</v>
      </c>
      <c r="D116" s="7" t="s">
        <v>166</v>
      </c>
      <c r="E116" s="7" t="s">
        <v>183</v>
      </c>
      <c r="F116" s="118">
        <v>42461</v>
      </c>
      <c r="G116" s="121">
        <v>98</v>
      </c>
      <c r="H116" s="121" t="s">
        <v>168</v>
      </c>
      <c r="I116" s="121" t="s">
        <v>180</v>
      </c>
      <c r="J116" s="120">
        <v>1.547945205479452</v>
      </c>
    </row>
    <row r="117" spans="2:10" x14ac:dyDescent="0.2">
      <c r="B117" s="121">
        <v>109</v>
      </c>
      <c r="C117" s="3" t="s">
        <v>293</v>
      </c>
      <c r="D117" s="121" t="s">
        <v>201</v>
      </c>
      <c r="E117" s="121" t="s">
        <v>167</v>
      </c>
      <c r="F117" s="118">
        <v>42461</v>
      </c>
      <c r="G117" s="121">
        <v>128</v>
      </c>
      <c r="H117" s="121" t="s">
        <v>168</v>
      </c>
      <c r="I117" s="121" t="s">
        <v>171</v>
      </c>
      <c r="J117" s="120">
        <v>1.547945205479452</v>
      </c>
    </row>
    <row r="118" spans="2:10" x14ac:dyDescent="0.2">
      <c r="B118" s="121">
        <v>110</v>
      </c>
      <c r="C118" s="3" t="s">
        <v>294</v>
      </c>
      <c r="D118" s="7" t="s">
        <v>166</v>
      </c>
      <c r="E118" s="7" t="s">
        <v>183</v>
      </c>
      <c r="F118" s="118">
        <v>42552</v>
      </c>
      <c r="G118" s="121">
        <v>112</v>
      </c>
      <c r="H118" s="121" t="s">
        <v>168</v>
      </c>
      <c r="I118" s="121" t="s">
        <v>180</v>
      </c>
      <c r="J118" s="120">
        <v>1.2986301369863014</v>
      </c>
    </row>
    <row r="119" spans="2:10" x14ac:dyDescent="0.2">
      <c r="B119" s="121">
        <v>111</v>
      </c>
      <c r="C119" s="3" t="s">
        <v>295</v>
      </c>
      <c r="D119" s="121" t="s">
        <v>166</v>
      </c>
      <c r="E119" s="121" t="s">
        <v>167</v>
      </c>
      <c r="F119" s="118">
        <v>42552</v>
      </c>
      <c r="G119" s="121">
        <v>113</v>
      </c>
      <c r="H119" s="121" t="s">
        <v>168</v>
      </c>
      <c r="I119" s="121" t="s">
        <v>184</v>
      </c>
      <c r="J119" s="120">
        <v>1.2986301369863014</v>
      </c>
    </row>
    <row r="120" spans="2:10" x14ac:dyDescent="0.2">
      <c r="B120" s="121">
        <v>112</v>
      </c>
      <c r="C120" s="3" t="s">
        <v>296</v>
      </c>
      <c r="D120" s="7" t="s">
        <v>178</v>
      </c>
      <c r="E120" s="7" t="s">
        <v>183</v>
      </c>
      <c r="F120" s="118">
        <v>42570</v>
      </c>
      <c r="G120" s="121">
        <v>79</v>
      </c>
      <c r="H120" s="121" t="s">
        <v>168</v>
      </c>
      <c r="I120" s="121" t="s">
        <v>203</v>
      </c>
      <c r="J120" s="120">
        <v>1.2493150684931507</v>
      </c>
    </row>
    <row r="121" spans="2:10" x14ac:dyDescent="0.2">
      <c r="B121" s="121">
        <v>113</v>
      </c>
      <c r="C121" s="3" t="s">
        <v>297</v>
      </c>
      <c r="D121" s="7" t="s">
        <v>166</v>
      </c>
      <c r="E121" s="7" t="s">
        <v>189</v>
      </c>
      <c r="F121" s="118">
        <v>42583</v>
      </c>
      <c r="G121" s="121">
        <v>142</v>
      </c>
      <c r="H121" s="121" t="s">
        <v>298</v>
      </c>
      <c r="I121" s="121" t="s">
        <v>298</v>
      </c>
      <c r="J121" s="120">
        <v>1.2136986301369863</v>
      </c>
    </row>
    <row r="122" spans="2:10" x14ac:dyDescent="0.2">
      <c r="B122" s="121">
        <v>114</v>
      </c>
      <c r="C122" s="3" t="s">
        <v>299</v>
      </c>
      <c r="D122" s="7" t="s">
        <v>201</v>
      </c>
      <c r="E122" s="7" t="s">
        <v>183</v>
      </c>
      <c r="F122" s="118">
        <v>42614</v>
      </c>
      <c r="G122" s="121">
        <v>92</v>
      </c>
      <c r="H122" s="121" t="s">
        <v>168</v>
      </c>
      <c r="I122" s="121" t="s">
        <v>205</v>
      </c>
      <c r="J122" s="120">
        <v>1.1287671232876713</v>
      </c>
    </row>
    <row r="123" spans="2:10" x14ac:dyDescent="0.2">
      <c r="B123" s="121">
        <v>115</v>
      </c>
      <c r="C123" s="3" t="s">
        <v>300</v>
      </c>
      <c r="D123" s="7" t="s">
        <v>166</v>
      </c>
      <c r="E123" s="7" t="s">
        <v>167</v>
      </c>
      <c r="F123" s="118">
        <v>42614</v>
      </c>
      <c r="G123" s="121">
        <v>113</v>
      </c>
      <c r="H123" s="121" t="s">
        <v>168</v>
      </c>
      <c r="I123" s="121" t="s">
        <v>203</v>
      </c>
      <c r="J123" s="120">
        <v>1.1287671232876713</v>
      </c>
    </row>
    <row r="124" spans="2:10" x14ac:dyDescent="0.2">
      <c r="B124" s="121">
        <v>116</v>
      </c>
      <c r="C124" s="3" t="s">
        <v>301</v>
      </c>
      <c r="D124" s="7" t="s">
        <v>166</v>
      </c>
      <c r="E124" s="7" t="s">
        <v>183</v>
      </c>
      <c r="F124" s="118">
        <v>42689</v>
      </c>
      <c r="G124" s="121">
        <v>114</v>
      </c>
      <c r="H124" s="121" t="s">
        <v>168</v>
      </c>
      <c r="I124" s="121" t="s">
        <v>219</v>
      </c>
      <c r="J124" s="120">
        <v>0.92328767123287669</v>
      </c>
    </row>
    <row r="125" spans="2:10" x14ac:dyDescent="0.2">
      <c r="B125" s="121">
        <v>117</v>
      </c>
      <c r="C125" s="3" t="s">
        <v>302</v>
      </c>
      <c r="D125" s="7" t="s">
        <v>199</v>
      </c>
      <c r="E125" s="7" t="s">
        <v>179</v>
      </c>
      <c r="F125" s="118">
        <v>42718</v>
      </c>
      <c r="G125" s="121">
        <v>144</v>
      </c>
      <c r="H125" s="121" t="s">
        <v>168</v>
      </c>
      <c r="I125" s="121" t="s">
        <v>205</v>
      </c>
      <c r="J125" s="120">
        <v>0.84383561643835614</v>
      </c>
    </row>
    <row r="126" spans="2:10" x14ac:dyDescent="0.2">
      <c r="B126" s="121">
        <v>118</v>
      </c>
      <c r="C126" s="3" t="s">
        <v>303</v>
      </c>
      <c r="D126" s="7" t="s">
        <v>199</v>
      </c>
      <c r="E126" s="7" t="s">
        <v>167</v>
      </c>
      <c r="F126" s="118">
        <v>42718</v>
      </c>
      <c r="G126" s="121">
        <v>120</v>
      </c>
      <c r="H126" s="121" t="s">
        <v>268</v>
      </c>
      <c r="I126" s="121" t="s">
        <v>268</v>
      </c>
      <c r="J126" s="120">
        <v>0.84383561643835614</v>
      </c>
    </row>
    <row r="127" spans="2:10" x14ac:dyDescent="0.2">
      <c r="B127" s="121">
        <v>119</v>
      </c>
      <c r="C127" s="3" t="s">
        <v>303</v>
      </c>
      <c r="D127" s="7" t="s">
        <v>201</v>
      </c>
      <c r="E127" s="7" t="s">
        <v>167</v>
      </c>
      <c r="F127" s="118">
        <v>42718</v>
      </c>
      <c r="G127" s="121">
        <v>116</v>
      </c>
      <c r="H127" s="121" t="s">
        <v>268</v>
      </c>
      <c r="I127" s="121" t="s">
        <v>268</v>
      </c>
      <c r="J127" s="120">
        <v>0.84383561643835614</v>
      </c>
    </row>
    <row r="128" spans="2:10" x14ac:dyDescent="0.2">
      <c r="B128" s="121">
        <v>120</v>
      </c>
      <c r="C128" s="3" t="s">
        <v>304</v>
      </c>
      <c r="D128" s="7" t="s">
        <v>166</v>
      </c>
      <c r="E128" s="7" t="s">
        <v>167</v>
      </c>
      <c r="F128" s="118">
        <v>42720</v>
      </c>
      <c r="G128" s="121">
        <v>127</v>
      </c>
      <c r="H128" s="121" t="s">
        <v>168</v>
      </c>
      <c r="I128" s="121" t="s">
        <v>180</v>
      </c>
      <c r="J128" s="120">
        <v>0.83835616438356164</v>
      </c>
    </row>
    <row r="129" spans="2:10" x14ac:dyDescent="0.2">
      <c r="B129" s="121">
        <v>121</v>
      </c>
      <c r="C129" s="3" t="s">
        <v>305</v>
      </c>
      <c r="D129" s="7" t="s">
        <v>201</v>
      </c>
      <c r="E129" s="7" t="s">
        <v>189</v>
      </c>
      <c r="F129" s="118">
        <v>42724</v>
      </c>
      <c r="G129" s="121">
        <v>106</v>
      </c>
      <c r="H129" s="121" t="s">
        <v>168</v>
      </c>
      <c r="I129" s="121" t="s">
        <v>238</v>
      </c>
      <c r="J129" s="120">
        <v>0.82739726027397265</v>
      </c>
    </row>
    <row r="130" spans="2:10" x14ac:dyDescent="0.2">
      <c r="B130" s="121">
        <v>122</v>
      </c>
      <c r="C130" s="3" t="s">
        <v>306</v>
      </c>
      <c r="D130" s="7" t="s">
        <v>178</v>
      </c>
      <c r="E130" s="7" t="s">
        <v>167</v>
      </c>
      <c r="F130" s="118">
        <v>42726</v>
      </c>
      <c r="G130" s="121">
        <v>44</v>
      </c>
      <c r="H130" s="121" t="s">
        <v>168</v>
      </c>
      <c r="I130" s="121" t="s">
        <v>174</v>
      </c>
      <c r="J130" s="120">
        <v>0.82191780821917804</v>
      </c>
    </row>
    <row r="131" spans="2:10" x14ac:dyDescent="0.2">
      <c r="B131" s="111">
        <v>123</v>
      </c>
      <c r="C131" s="112" t="s">
        <v>307</v>
      </c>
      <c r="D131" s="111" t="s">
        <v>206</v>
      </c>
      <c r="E131" s="111" t="s">
        <v>179</v>
      </c>
      <c r="F131" s="113">
        <v>42726</v>
      </c>
      <c r="G131" s="111">
        <v>44</v>
      </c>
      <c r="H131" s="111" t="s">
        <v>168</v>
      </c>
      <c r="I131" s="111" t="s">
        <v>180</v>
      </c>
      <c r="J131" s="114">
        <v>0.82191780821917804</v>
      </c>
    </row>
    <row r="132" spans="2:10" x14ac:dyDescent="0.2">
      <c r="B132" s="121">
        <v>124</v>
      </c>
      <c r="C132" s="3" t="s">
        <v>308</v>
      </c>
      <c r="D132" s="7" t="s">
        <v>166</v>
      </c>
      <c r="E132" s="7" t="s">
        <v>183</v>
      </c>
      <c r="F132" s="118">
        <v>42736</v>
      </c>
      <c r="G132" s="121">
        <v>127</v>
      </c>
      <c r="H132" s="121" t="s">
        <v>168</v>
      </c>
      <c r="I132" s="121" t="s">
        <v>176</v>
      </c>
      <c r="J132" s="120">
        <v>0.79452054794520544</v>
      </c>
    </row>
    <row r="133" spans="2:10" x14ac:dyDescent="0.2">
      <c r="B133" s="121">
        <v>125</v>
      </c>
      <c r="C133" s="3" t="s">
        <v>309</v>
      </c>
      <c r="D133" s="7" t="s">
        <v>201</v>
      </c>
      <c r="E133" s="7" t="s">
        <v>183</v>
      </c>
      <c r="F133" s="118">
        <v>42856</v>
      </c>
      <c r="G133" s="121">
        <v>122</v>
      </c>
      <c r="H133" s="121" t="s">
        <v>168</v>
      </c>
      <c r="I133" s="121" t="s">
        <v>171</v>
      </c>
      <c r="J133" s="120">
        <v>0.46575342465753422</v>
      </c>
    </row>
    <row r="134" spans="2:10" x14ac:dyDescent="0.2">
      <c r="B134" s="121">
        <f>B133+1</f>
        <v>126</v>
      </c>
      <c r="C134" s="3" t="s">
        <v>221</v>
      </c>
      <c r="D134" s="121" t="s">
        <v>310</v>
      </c>
      <c r="E134" s="121" t="s">
        <v>189</v>
      </c>
      <c r="F134" s="118">
        <v>42917</v>
      </c>
      <c r="G134" s="121">
        <v>122</v>
      </c>
      <c r="H134" s="121" t="s">
        <v>168</v>
      </c>
      <c r="I134" s="121" t="s">
        <v>181</v>
      </c>
      <c r="J134" s="120">
        <v>0.29863013698630136</v>
      </c>
    </row>
    <row r="135" spans="2:10" x14ac:dyDescent="0.2">
      <c r="B135" s="121">
        <f t="shared" ref="B135" si="0">B134+1</f>
        <v>127</v>
      </c>
      <c r="C135" s="3" t="s">
        <v>311</v>
      </c>
      <c r="D135" s="121" t="s">
        <v>312</v>
      </c>
      <c r="E135" s="121" t="s">
        <v>189</v>
      </c>
      <c r="F135" s="118">
        <v>42917</v>
      </c>
      <c r="G135" s="121">
        <v>127</v>
      </c>
      <c r="H135" s="121" t="s">
        <v>168</v>
      </c>
      <c r="I135" s="121" t="s">
        <v>184</v>
      </c>
      <c r="J135" s="120">
        <v>0.29863013698630136</v>
      </c>
    </row>
    <row r="136" spans="2:10" x14ac:dyDescent="0.2">
      <c r="B136" s="121"/>
      <c r="C136" s="3" t="s">
        <v>313</v>
      </c>
      <c r="D136" s="121" t="s">
        <v>312</v>
      </c>
      <c r="E136" s="121" t="s">
        <v>189</v>
      </c>
      <c r="F136" s="118">
        <v>42917</v>
      </c>
      <c r="G136" s="121">
        <v>42</v>
      </c>
      <c r="H136" s="121" t="s">
        <v>168</v>
      </c>
      <c r="I136" s="121" t="s">
        <v>238</v>
      </c>
      <c r="J136" s="120">
        <v>0.29863013698630136</v>
      </c>
    </row>
    <row r="137" spans="2:10" x14ac:dyDescent="0.2">
      <c r="B137" s="121">
        <f>B135+1</f>
        <v>128</v>
      </c>
      <c r="C137" s="3" t="s">
        <v>314</v>
      </c>
      <c r="D137" s="121" t="s">
        <v>315</v>
      </c>
      <c r="E137" s="121" t="s">
        <v>167</v>
      </c>
      <c r="F137" s="118">
        <v>42917</v>
      </c>
      <c r="G137" s="121">
        <v>126</v>
      </c>
      <c r="H137" s="121" t="s">
        <v>168</v>
      </c>
      <c r="I137" s="121" t="s">
        <v>193</v>
      </c>
      <c r="J137" s="120">
        <v>0.29863013698630136</v>
      </c>
    </row>
    <row r="138" spans="2:10" ht="13.5" x14ac:dyDescent="0.25">
      <c r="B138" s="121">
        <f>B137+1</f>
        <v>129</v>
      </c>
      <c r="C138" s="3" t="s">
        <v>316</v>
      </c>
      <c r="D138" s="121" t="s">
        <v>315</v>
      </c>
      <c r="E138" s="121" t="s">
        <v>167</v>
      </c>
      <c r="F138" s="122">
        <v>42979</v>
      </c>
      <c r="G138" s="123">
        <v>141</v>
      </c>
      <c r="H138" s="121" t="s">
        <v>268</v>
      </c>
      <c r="I138" s="7" t="s">
        <v>316</v>
      </c>
      <c r="J138" s="120">
        <v>0.12876712328767123</v>
      </c>
    </row>
    <row r="139" spans="2:10" ht="13.5" x14ac:dyDescent="0.25">
      <c r="B139" s="115">
        <f>B138+1</f>
        <v>130</v>
      </c>
      <c r="C139" s="2" t="s">
        <v>317</v>
      </c>
      <c r="D139" s="115" t="s">
        <v>312</v>
      </c>
      <c r="E139" s="115" t="s">
        <v>183</v>
      </c>
      <c r="F139" s="124">
        <v>42979</v>
      </c>
      <c r="G139" s="125">
        <v>105</v>
      </c>
      <c r="H139" s="115" t="s">
        <v>168</v>
      </c>
      <c r="I139" s="115" t="s">
        <v>262</v>
      </c>
      <c r="J139" s="126">
        <v>0.12876712328767123</v>
      </c>
    </row>
    <row r="140" spans="2:10" x14ac:dyDescent="0.2">
      <c r="D140" s="121"/>
      <c r="E140" s="121"/>
      <c r="F140" s="118"/>
      <c r="G140" s="121"/>
      <c r="H140" s="121"/>
      <c r="I140" s="121"/>
      <c r="J140" s="120"/>
    </row>
    <row r="141" spans="2:10" x14ac:dyDescent="0.2">
      <c r="B141" s="121"/>
      <c r="D141" s="121"/>
      <c r="E141" s="121"/>
      <c r="F141" s="118"/>
      <c r="G141" s="121"/>
      <c r="H141" s="121"/>
      <c r="I141" s="121"/>
      <c r="J141" s="120"/>
    </row>
    <row r="142" spans="2:10" x14ac:dyDescent="0.2">
      <c r="B142" s="121"/>
      <c r="C142" s="3"/>
      <c r="D142" s="121"/>
      <c r="E142" s="121"/>
      <c r="F142" s="118"/>
      <c r="G142" s="121"/>
      <c r="H142" s="121"/>
      <c r="I142" s="121"/>
      <c r="J142" s="120"/>
    </row>
    <row r="143" spans="2:10" x14ac:dyDescent="0.2">
      <c r="B143" s="121"/>
      <c r="C143" s="3"/>
      <c r="D143" s="121"/>
      <c r="E143" s="121"/>
      <c r="F143" s="118"/>
      <c r="G143" s="121"/>
      <c r="H143" s="121"/>
      <c r="I143" s="121"/>
      <c r="J143" s="120"/>
    </row>
    <row r="144" spans="2:10" x14ac:dyDescent="0.2">
      <c r="B144" s="121"/>
      <c r="C144" s="3"/>
      <c r="D144" s="121"/>
      <c r="E144" s="121"/>
      <c r="F144" s="118"/>
      <c r="G144" s="121"/>
      <c r="H144" s="121"/>
      <c r="I144" s="121"/>
      <c r="J144" s="120"/>
    </row>
    <row r="145" spans="1:21" hidden="1" x14ac:dyDescent="0.2">
      <c r="B145" s="121"/>
      <c r="C145" s="3"/>
      <c r="D145" s="121"/>
      <c r="E145" s="121"/>
      <c r="F145" s="118"/>
      <c r="G145" s="121"/>
      <c r="H145" s="121"/>
      <c r="I145" s="121"/>
      <c r="J145" s="120"/>
    </row>
    <row r="146" spans="1:21" hidden="1" x14ac:dyDescent="0.2">
      <c r="B146" s="121"/>
      <c r="C146" s="3"/>
      <c r="D146" s="121"/>
      <c r="E146" s="121"/>
      <c r="F146" s="118"/>
      <c r="G146" s="121"/>
      <c r="H146" s="121"/>
      <c r="I146" s="121"/>
      <c r="J146" s="120"/>
    </row>
    <row r="147" spans="1:21" hidden="1" x14ac:dyDescent="0.2">
      <c r="B147" s="121"/>
      <c r="C147" s="3"/>
      <c r="D147" s="121"/>
      <c r="E147" s="121"/>
      <c r="F147" s="118"/>
      <c r="G147" s="121"/>
      <c r="H147" s="121"/>
      <c r="I147" s="121"/>
      <c r="J147" s="120"/>
    </row>
    <row r="148" spans="1:21" hidden="1" x14ac:dyDescent="0.2">
      <c r="B148" s="121"/>
      <c r="C148" s="3"/>
      <c r="D148" s="121"/>
      <c r="E148" s="121"/>
      <c r="F148" s="118"/>
      <c r="G148" s="121"/>
      <c r="H148" s="121"/>
      <c r="I148" s="121"/>
      <c r="J148" s="120"/>
    </row>
    <row r="149" spans="1:21" hidden="1" x14ac:dyDescent="0.2">
      <c r="B149" s="121"/>
      <c r="C149" s="3"/>
      <c r="D149" s="121"/>
      <c r="E149" s="121"/>
      <c r="F149" s="118"/>
      <c r="G149" s="121"/>
      <c r="H149" s="121"/>
      <c r="I149" s="121"/>
      <c r="J149" s="120"/>
    </row>
    <row r="150" spans="1:21" hidden="1" x14ac:dyDescent="0.2"/>
    <row r="151" spans="1:2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hidden="1" customHeight="1" x14ac:dyDescent="0.2"/>
    <row r="159" spans="1:21" ht="12.75" hidden="1" customHeight="1" x14ac:dyDescent="0.2"/>
    <row r="160" spans="1:21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Sheet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2017-10-18T17:19:12Z</dcterms:modified>
</cp:coreProperties>
</file>