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2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Hoteles'!$B$8:$J$144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3" l="1"/>
  <c r="M51" i="13"/>
  <c r="N50" i="13"/>
  <c r="M50" i="13"/>
  <c r="N49" i="13"/>
  <c r="M49" i="13"/>
  <c r="N48" i="13"/>
  <c r="M48" i="13"/>
  <c r="N47" i="13"/>
  <c r="M47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<sst xmlns="http://schemas.openxmlformats.org/spreadsheetml/2006/main" count="1110" uniqueCount="351">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</sst>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39</c:v>
                </c:pt>
                <c:pt idx="2">
                  <c:v>14</c:v>
                </c:pt>
                <c:pt idx="3">
                  <c:v>35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170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170</xdr:row>
      <xdr:rowOff>13609</xdr:rowOff>
    </xdr:from>
    <xdr:to>
      <xdr:col>13</xdr:col>
      <xdr:colOff>493861</xdr:colOff>
      <xdr:row>176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171</xdr:row>
      <xdr:rowOff>78444</xdr:rowOff>
    </xdr:from>
    <xdr:to>
      <xdr:col>8</xdr:col>
      <xdr:colOff>256497</xdr:colOff>
      <xdr:row>176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16384" width="8.5703125" style="1" hidden="1"/>
  </cols>
  <sheetData>
    <row r="1" spans="2:5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3"/>
    </row>
    <row r="3" spans="2:5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1" ht="12.75" customHeight="1"/>
    <row r="6" spans="2:51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1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1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1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</row>
    <row r="11" spans="2:51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</row>
    <row r="12" spans="2:51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1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</row>
    <row r="14" spans="2:51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</row>
    <row r="15" spans="2:51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</row>
    <row r="16" spans="2:51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2:51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2:51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</row>
    <row r="19" spans="2:51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</row>
    <row r="20" spans="2:51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</row>
    <row r="21" spans="2:51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2:51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</row>
    <row r="23" spans="2:51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</row>
    <row r="24" spans="2:51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49"/>
    </row>
    <row r="25" spans="2:51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2:51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2:51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49"/>
    </row>
    <row r="28" spans="2:51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2:51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</row>
    <row r="30" spans="2:51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49"/>
    </row>
    <row r="31" spans="2:51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</row>
    <row r="32" spans="2:51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</row>
    <row r="33" spans="1:51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1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</row>
    <row r="35" spans="1:51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</row>
    <row r="36" spans="1:51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1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</row>
    <row r="38" spans="1:51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</row>
    <row r="39" spans="1:51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1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</row>
    <row r="41" spans="1:51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1"/>
    </row>
    <row r="42" spans="1:51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1"/>
    </row>
    <row r="43" spans="1:51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1"/>
    </row>
    <row r="44" spans="1:51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1"/>
    </row>
    <row r="45" spans="1:51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1"/>
    </row>
    <row r="46" spans="1:51" s="19" customFormat="1" ht="12.75">
      <c r="B46" s="33"/>
      <c r="E46" s="33"/>
      <c r="AY46" s="1"/>
    </row>
    <row r="47" spans="1:51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1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1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1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1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1" s="19" customFormat="1" ht="12.75">
      <c r="E54" s="33"/>
      <c r="AY54" s="1"/>
    </row>
    <row r="55" spans="1:51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1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1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1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1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1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1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1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1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0" width="19.28515625" style="1" customWidth="1"/>
    <col min="51" max="51" width="1.140625" style="1" customWidth="1"/>
    <col min="52" max="52" width="19.28515625" style="1" hidden="1" customWidth="1"/>
    <col min="53" max="16384" width="12.85546875" style="1" hidden="1"/>
  </cols>
  <sheetData>
    <row r="1" spans="2:5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3"/>
      <c r="AZ2" s="3"/>
      <c r="BA2" s="3"/>
      <c r="BB2" s="3"/>
      <c r="BC2" s="3"/>
      <c r="BD2" s="3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6" ht="12.75"/>
    <row r="6" spans="2:56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6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6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</row>
    <row r="10" spans="2:56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</row>
    <row r="11" spans="2:56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</row>
    <row r="12" spans="2:56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pans="2:56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</row>
    <row r="14" spans="2:56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</row>
    <row r="15" spans="2:56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Z15" s="47"/>
    </row>
    <row r="16" spans="2:56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</row>
    <row r="17" spans="2:58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Z17" s="47"/>
      <c r="BA17" s="49"/>
    </row>
    <row r="18" spans="2:58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pans="2:58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</row>
    <row r="20" spans="2:58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</row>
    <row r="21" spans="2:58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</row>
    <row r="22" spans="2:58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BB22" s="47"/>
      <c r="BC22" s="47"/>
      <c r="BE22" s="47"/>
      <c r="BF22" s="47"/>
    </row>
    <row r="23" spans="2:58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BB23" s="47"/>
      <c r="BC23" s="47"/>
      <c r="BE23" s="47"/>
      <c r="BF23" s="47"/>
    </row>
    <row r="24" spans="2:58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49"/>
    </row>
    <row r="25" spans="2:58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2:58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</row>
    <row r="27" spans="2:58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49"/>
    </row>
    <row r="28" spans="2:58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</row>
    <row r="29" spans="2:58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</row>
    <row r="30" spans="2:58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49"/>
    </row>
    <row r="31" spans="2:58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</row>
    <row r="32" spans="2:58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</row>
    <row r="33" spans="2:59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Z33" s="60"/>
      <c r="BA33" s="60"/>
      <c r="BB33" s="47"/>
      <c r="BC33" s="60"/>
      <c r="BD33" s="60"/>
      <c r="BE33" s="47"/>
    </row>
    <row r="34" spans="2:59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BG34" s="61"/>
    </row>
    <row r="35" spans="2:59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</row>
    <row r="36" spans="2:59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</row>
    <row r="37" spans="2:59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</row>
    <row r="38" spans="2:59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</row>
    <row r="39" spans="2:59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</row>
    <row r="40" spans="2:59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2:59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</row>
    <row r="42" spans="2:59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</row>
    <row r="43" spans="2:59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Z43" s="47"/>
      <c r="BB43" s="47"/>
      <c r="BC43" s="47"/>
    </row>
    <row r="44" spans="2:59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</row>
    <row r="45" spans="2:59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</row>
    <row r="46" spans="2:59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</row>
    <row r="47" spans="2:59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</row>
    <row r="48" spans="2:59" ht="12.75"/>
    <row r="49" spans="1:50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0" width="16.85546875" style="66" customWidth="1"/>
    <col min="51" max="51" width="1.7109375" style="66" customWidth="1"/>
    <col min="52" max="52" width="33" style="66" hidden="1" customWidth="1"/>
    <col min="53" max="63" width="0" style="66" hidden="1" customWidth="1"/>
    <col min="64" max="16384" width="12.85546875" style="66" hidden="1"/>
  </cols>
  <sheetData>
    <row r="1" spans="2:5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2:5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9"/>
      <c r="BA2" s="69"/>
      <c r="BB2" s="69"/>
      <c r="BC2" s="69"/>
      <c r="BD2" s="69"/>
      <c r="BE2" s="69"/>
      <c r="BF2" s="69"/>
      <c r="BG2" s="69"/>
    </row>
    <row r="3" spans="2:5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</row>
    <row r="4" spans="2:59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</row>
    <row r="5" spans="2:59" ht="14.25"/>
    <row r="6" spans="2:59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  <c r="AY6" s="13"/>
    </row>
    <row r="7" spans="2:59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9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/>
    </row>
    <row r="9" spans="2:59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/>
    </row>
    <row r="10" spans="2:59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/>
    </row>
    <row r="11" spans="2:59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/>
    </row>
    <row r="12" spans="2:59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/>
    </row>
    <row r="13" spans="2:59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  <c r="AX13" s="77">
        <v>1607436.6893587811</v>
      </c>
      <c r="AY13" s="77"/>
    </row>
    <row r="14" spans="2:59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9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</row>
    <row r="16" spans="2:59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  <c r="AX16" s="74">
        <v>12646358.445136325</v>
      </c>
      <c r="AY16" s="74"/>
    </row>
    <row r="17" spans="2:51" ht="14.25">
      <c r="B17" s="75" t="s">
        <v>327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  <c r="AX17" s="74">
        <v>373003.03088356234</v>
      </c>
      <c r="AY17" s="74"/>
    </row>
    <row r="18" spans="2:51" ht="14.25">
      <c r="B18" s="75" t="s">
        <v>333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  <c r="AX18" s="74">
        <v>36602.783219999998</v>
      </c>
      <c r="AY18" s="74"/>
    </row>
    <row r="19" spans="2:51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  <c r="AX19" s="74">
        <v>2897.8069999999998</v>
      </c>
      <c r="AY19" s="74"/>
    </row>
    <row r="20" spans="2:51" ht="14.25">
      <c r="B20" s="75" t="s">
        <v>319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  <c r="AX20" s="74">
        <v>7991.0929999999998</v>
      </c>
      <c r="AY20" s="74"/>
    </row>
    <row r="21" spans="2:51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  <c r="AX21" s="74">
        <v>68795.444808611282</v>
      </c>
      <c r="AY21" s="74"/>
    </row>
    <row r="22" spans="2:51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>
        <v>0</v>
      </c>
      <c r="AY22" s="74"/>
    </row>
    <row r="23" spans="2:51" ht="14.25">
      <c r="B23" s="75" t="s">
        <v>313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  <c r="AX23" s="74">
        <v>240869.55598114803</v>
      </c>
      <c r="AY23" s="74"/>
    </row>
    <row r="24" spans="2:51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  <c r="AX24" s="77">
        <v>13376518.160029648</v>
      </c>
      <c r="AY24" s="77"/>
    </row>
    <row r="25" spans="2:51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  <c r="AX25" s="77">
        <v>14983954.849388428</v>
      </c>
      <c r="AY25" s="77"/>
    </row>
    <row r="26" spans="2:51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</row>
    <row r="27" spans="2:51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</row>
    <row r="28" spans="2:51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>
        <v>1365302.2567334808</v>
      </c>
      <c r="AY28" s="74"/>
    </row>
    <row r="29" spans="2:51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  <c r="AX29" s="74">
        <v>257186.68802260779</v>
      </c>
      <c r="AY29" s="74"/>
    </row>
    <row r="30" spans="2:51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  <c r="AX30" s="74">
        <v>84105.988536500547</v>
      </c>
      <c r="AY30" s="74"/>
    </row>
    <row r="31" spans="2:51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  <c r="AX31" s="74">
        <v>239789.67386022615</v>
      </c>
      <c r="AY31" s="74"/>
    </row>
    <row r="32" spans="2:51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  <c r="AX32" s="74">
        <v>5030.85916008611</v>
      </c>
      <c r="AY32" s="74"/>
    </row>
    <row r="33" spans="2:51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  <c r="AX33" s="74">
        <v>12993.204839724198</v>
      </c>
      <c r="AY33" s="74"/>
    </row>
    <row r="34" spans="2:51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  <c r="AX34" s="74">
        <v>30630.809578300021</v>
      </c>
      <c r="AY34" s="74"/>
    </row>
    <row r="35" spans="2:51" ht="14.25">
      <c r="B35" s="75" t="s">
        <v>328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  <c r="AX35" s="74">
        <v>32266.479398175627</v>
      </c>
      <c r="AY35" s="74"/>
    </row>
    <row r="36" spans="2:51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  <c r="AX36" s="77">
        <v>662003.70339562045</v>
      </c>
      <c r="AY36" s="77"/>
    </row>
    <row r="37" spans="2:51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</row>
    <row r="38" spans="2:51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  <c r="AX38" s="74">
        <v>5975033.4869326744</v>
      </c>
      <c r="AY38" s="74"/>
    </row>
    <row r="39" spans="2:51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  <c r="AX39" s="74">
        <v>15475.300232099999</v>
      </c>
      <c r="AY39" s="74"/>
    </row>
    <row r="40" spans="2:51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  <c r="AX40" s="74">
        <v>365217.59</v>
      </c>
      <c r="AY40" s="74"/>
    </row>
    <row r="41" spans="2:51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  <c r="AX41" s="74">
        <v>4740.7684412000026</v>
      </c>
      <c r="AY41" s="74"/>
    </row>
    <row r="42" spans="2:51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  <c r="AX42" s="74">
        <v>109127.00972</v>
      </c>
      <c r="AY42" s="74"/>
    </row>
    <row r="43" spans="2:51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  <c r="AX43" s="74">
        <v>112907.01196380128</v>
      </c>
      <c r="AY43" s="74"/>
    </row>
    <row r="44" spans="2:51" ht="14.25">
      <c r="B44" s="75" t="s">
        <v>329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  <c r="AX44" s="74">
        <v>433716.37664492166</v>
      </c>
      <c r="AY44" s="74"/>
    </row>
    <row r="45" spans="2:51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  <c r="AX45" s="77">
        <v>7016217.5439346982</v>
      </c>
      <c r="AY45" s="77"/>
    </row>
    <row r="46" spans="2:51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  <c r="AX46" s="77">
        <v>7678221.2473303191</v>
      </c>
      <c r="AY46" s="77"/>
    </row>
    <row r="47" spans="2:51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</row>
    <row r="48" spans="2:51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</row>
    <row r="49" spans="1:51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</row>
    <row r="50" spans="1:51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  <c r="AX50" s="74">
        <v>5879352.8195967693</v>
      </c>
      <c r="AY50" s="74"/>
    </row>
    <row r="51" spans="1:51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/>
    </row>
    <row r="52" spans="1:51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  <c r="AX52" s="74">
        <v>466637.23</v>
      </c>
      <c r="AY52" s="74"/>
    </row>
    <row r="53" spans="1:51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  <c r="AX53" s="58">
        <v>-198489.56</v>
      </c>
      <c r="AY53" s="58"/>
    </row>
    <row r="54" spans="1:51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  <c r="AX54" s="77">
        <v>6147500.4895967701</v>
      </c>
      <c r="AY54" s="77"/>
    </row>
    <row r="55" spans="1:51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51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  <c r="AX56" s="74">
        <v>1158233.5156229702</v>
      </c>
      <c r="AY56" s="74"/>
    </row>
    <row r="57" spans="1:51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</row>
    <row r="58" spans="1:51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  <c r="AX58" s="77">
        <v>7305734.0052197408</v>
      </c>
      <c r="AY58" s="77"/>
    </row>
    <row r="59" spans="1:51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</row>
    <row r="60" spans="1:51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  <c r="AX60" s="77">
        <v>14983955.25255006</v>
      </c>
      <c r="AY60" s="77"/>
    </row>
    <row r="61" spans="1:51" ht="14.25"/>
    <row r="62" spans="1:51" ht="14.25"/>
    <row r="63" spans="1:51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61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1"/>
      <c r="BB65" s="1"/>
      <c r="BC65" s="8"/>
      <c r="BD65" s="8"/>
      <c r="BE65" s="8"/>
      <c r="BF65" s="8"/>
      <c r="BG65" s="8"/>
      <c r="BH65" s="8"/>
      <c r="BI65" s="8"/>
    </row>
    <row r="66" spans="1:61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1"/>
      <c r="BB66" s="1"/>
      <c r="BC66" s="8"/>
      <c r="BD66" s="8"/>
      <c r="BE66" s="8"/>
      <c r="BF66" s="8"/>
      <c r="BG66" s="8"/>
      <c r="BH66" s="8"/>
      <c r="BI66" s="8"/>
    </row>
    <row r="67" spans="1:61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1"/>
      <c r="BB67" s="1"/>
      <c r="BC67" s="8"/>
      <c r="BD67" s="8"/>
      <c r="BE67" s="8"/>
      <c r="BF67" s="8"/>
      <c r="BG67" s="8"/>
      <c r="BH67" s="8"/>
      <c r="BI67" s="8"/>
    </row>
    <row r="68" spans="1:61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1"/>
      <c r="BB68" s="1"/>
      <c r="BC68" s="8"/>
      <c r="BD68" s="8"/>
      <c r="BE68" s="8"/>
      <c r="BF68" s="8"/>
      <c r="BG68" s="8"/>
      <c r="BH68" s="8"/>
      <c r="BI68" s="8"/>
    </row>
    <row r="69" spans="1:61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1"/>
      <c r="BB69" s="1"/>
      <c r="BC69" s="8"/>
      <c r="BD69" s="8"/>
      <c r="BE69" s="8"/>
      <c r="BF69" s="8"/>
      <c r="BG69" s="8"/>
      <c r="BH69" s="8"/>
      <c r="BI69" s="8"/>
    </row>
    <row r="70" spans="1:61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1"/>
      <c r="BB70" s="1"/>
      <c r="BC70" s="8"/>
      <c r="BD70" s="8"/>
      <c r="BE70" s="8"/>
      <c r="BF70" s="8"/>
      <c r="BG70" s="8"/>
      <c r="BH70" s="8"/>
      <c r="BI70" s="8"/>
    </row>
    <row r="71" spans="1:61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Z71" s="8"/>
      <c r="BA71" s="1"/>
      <c r="BB71" s="1"/>
      <c r="BC71" s="8"/>
      <c r="BD71" s="8"/>
      <c r="BE71" s="8"/>
      <c r="BF71" s="8"/>
      <c r="BG71" s="8"/>
      <c r="BH71" s="8"/>
      <c r="BI71" s="8"/>
    </row>
    <row r="72" spans="1:61" ht="14.25" hidden="1"/>
    <row r="73" spans="1:61" ht="14.25" hidden="1"/>
    <row r="74" spans="1:61" ht="14.25" hidden="1"/>
    <row r="75" spans="1:61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0" width="13" style="66" customWidth="1"/>
    <col min="51" max="51" width="1.140625" style="66" customWidth="1"/>
    <col min="52" max="56" width="13" style="66" hidden="1" customWidth="1"/>
    <col min="57" max="16384" width="12.85546875" style="66" hidden="1"/>
  </cols>
  <sheetData>
    <row r="1" spans="2:50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0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2:50" ht="14.25">
      <c r="B5" s="85"/>
    </row>
    <row r="6" spans="2:50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314</v>
      </c>
      <c r="AJ6" s="13" t="s">
        <v>316</v>
      </c>
      <c r="AK6" s="13" t="s">
        <v>318</v>
      </c>
      <c r="AL6" s="118">
        <v>2018</v>
      </c>
      <c r="AM6" s="118" t="s">
        <v>323</v>
      </c>
      <c r="AN6" s="118" t="s">
        <v>330</v>
      </c>
      <c r="AO6" s="118" t="s">
        <v>331</v>
      </c>
      <c r="AP6" s="118" t="s">
        <v>332</v>
      </c>
      <c r="AQ6" s="118">
        <v>2019</v>
      </c>
      <c r="AR6" s="118" t="s">
        <v>334</v>
      </c>
      <c r="AS6" s="118" t="s">
        <v>336</v>
      </c>
      <c r="AT6" s="118" t="s">
        <v>337</v>
      </c>
      <c r="AU6" s="118" t="s">
        <v>345</v>
      </c>
      <c r="AV6" s="118">
        <v>2020</v>
      </c>
      <c r="AW6" s="118" t="s">
        <v>348</v>
      </c>
      <c r="AX6" s="118" t="s">
        <v>349</v>
      </c>
    </row>
    <row r="7" spans="2:50" ht="15" thickTop="1">
      <c r="B7" s="14"/>
      <c r="C7" s="86"/>
      <c r="D7" s="86"/>
      <c r="E7" s="86"/>
      <c r="F7" s="86"/>
      <c r="G7" s="86"/>
      <c r="H7" s="86"/>
      <c r="Q7" s="87"/>
    </row>
    <row r="8" spans="2:50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</row>
    <row r="9" spans="2:50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</row>
    <row r="10" spans="2:50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</row>
    <row r="11" spans="2:50" ht="14.25">
      <c r="B11" s="88" t="s">
        <v>346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</row>
    <row r="12" spans="2:50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</row>
    <row r="13" spans="2:50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</row>
    <row r="14" spans="2:50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</row>
    <row r="15" spans="2:50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</row>
    <row r="16" spans="2:50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</row>
    <row r="17" spans="2:52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</row>
    <row r="18" spans="2:52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</row>
    <row r="19" spans="2:52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</row>
    <row r="20" spans="2:52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</row>
    <row r="21" spans="2:52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</row>
    <row r="22" spans="2:52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</row>
    <row r="23" spans="2:52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</row>
    <row r="24" spans="2:52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</row>
    <row r="25" spans="2:52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</row>
    <row r="26" spans="2:52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</row>
    <row r="27" spans="2:52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</row>
    <row r="28" spans="2:52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</row>
    <row r="29" spans="2:52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Z29" s="100"/>
    </row>
    <row r="30" spans="2:52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</row>
    <row r="31" spans="2:52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</row>
    <row r="32" spans="2:52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</row>
    <row r="33" spans="2:50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</row>
    <row r="34" spans="2:50" ht="14.25">
      <c r="B34" s="92" t="s">
        <v>333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</row>
    <row r="35" spans="2:50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</row>
    <row r="36" spans="2:50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</row>
    <row r="37" spans="2:50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</row>
    <row r="38" spans="2:50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</row>
    <row r="39" spans="2:50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</row>
    <row r="40" spans="2:50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</row>
    <row r="41" spans="2:50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</row>
    <row r="42" spans="2:50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</row>
    <row r="43" spans="2:50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</row>
    <row r="44" spans="2:50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</row>
    <row r="45" spans="2:50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</row>
    <row r="46" spans="2:50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</row>
    <row r="47" spans="2:50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</row>
    <row r="48" spans="2:50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  <c r="AX48" s="58">
        <v>0</v>
      </c>
    </row>
    <row r="49" spans="1:50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  <c r="AX49" s="58">
        <v>-99605.162000000011</v>
      </c>
    </row>
    <row r="50" spans="1:50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  <c r="AX50" s="58">
        <v>0</v>
      </c>
    </row>
    <row r="51" spans="1:50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</row>
    <row r="52" spans="1:50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  <c r="AX52" s="94">
        <v>-214811.83800000002</v>
      </c>
    </row>
    <row r="53" spans="1:50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</row>
    <row r="54" spans="1:50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  <c r="AX54" s="58">
        <v>-121942.85803178095</v>
      </c>
    </row>
    <row r="55" spans="1:50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  <c r="AX55" s="58">
        <v>869361.93</v>
      </c>
    </row>
    <row r="56" spans="1:50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  <c r="AX56" s="50">
        <v>15878.565999999999</v>
      </c>
    </row>
    <row r="57" spans="1:50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  <c r="AX57" s="94">
        <v>763297.63796821912</v>
      </c>
    </row>
    <row r="58" spans="1:50" ht="14.25"/>
    <row r="59" spans="1:50" ht="14.25"/>
    <row r="60" spans="1:50" ht="14.25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4.25">
      <c r="A61" s="8"/>
      <c r="B61" s="8"/>
      <c r="C61" s="8"/>
      <c r="D61" s="8"/>
      <c r="E61" s="8"/>
      <c r="F61" s="8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14.25">
      <c r="A64" s="8"/>
      <c r="B64" s="8"/>
      <c r="C64" s="8"/>
      <c r="D64" s="8"/>
      <c r="E64" s="8"/>
      <c r="F64" s="8"/>
      <c r="G64" s="11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18.17808219178082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18.010958904109589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17.758904109589039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17.673972602739727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17.591780821917808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17.257534246575343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17.175342465753424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16.923287671232877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16.756164383561643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16.671232876712327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16.419178082191781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16.342465753424658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15.58904109589041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15.58904109589041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15.342465753424657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15.008219178082191</v>
      </c>
      <c r="L24" s="101" t="s">
        <v>166</v>
      </c>
      <c r="M24" s="110">
        <v>91</v>
      </c>
      <c r="N24" s="111">
        <v>10668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14.671232876712329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14.58904109589041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14.58904109589041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14.504109589041096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14.257534246575343</v>
      </c>
      <c r="L29" s="101" t="s">
        <v>61</v>
      </c>
      <c r="M29" s="110">
        <v>154</v>
      </c>
      <c r="N29" s="111">
        <v>17563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14.175342465753424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14.008219178082191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13.923287671232877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13.58904109589041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13.419178082191781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13.087671232876712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13.005479452054795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12.668493150684931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12.668493150684931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12.586301369863014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12.586301369863014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12.586301369863014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12.586301369863014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12.501369863013698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12.416438356164383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12.33972602739726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12.087671232876712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12.087671232876712</v>
      </c>
      <c r="L47" s="101" t="s">
        <v>167</v>
      </c>
      <c r="M47" s="126">
        <f>COUNTIF($E$9:$E$984,$L47)</f>
        <v>62</v>
      </c>
      <c r="N47" s="28">
        <f>SUMIF($E$9:$E$984,L47,$G$9:$G$984)</f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12.087671232876712</v>
      </c>
      <c r="L48" s="101" t="s">
        <v>189</v>
      </c>
      <c r="M48" s="126">
        <f>COUNTIF($E$9:$E$984,$L48)-1</f>
        <v>39</v>
      </c>
      <c r="N48" s="28">
        <f>SUMIF($E$9:$E$984,L48,$G$9:$G$984)</f>
        <v>4582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11.835616438356164</v>
      </c>
      <c r="L49" s="114" t="s">
        <v>179</v>
      </c>
      <c r="M49" s="126">
        <f>COUNTIF($E$9:$E$984,$L49)</f>
        <v>14</v>
      </c>
      <c r="N49" s="28">
        <f>SUMIF($E$9:$E$984,L49,$G$9:$G$984)</f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11.586301369863014</v>
      </c>
      <c r="L50" s="101" t="s">
        <v>183</v>
      </c>
      <c r="M50" s="126">
        <f>COUNTIF($E$9:$E$984,$L50)</f>
        <v>35</v>
      </c>
      <c r="N50" s="28">
        <f>SUMIF($E$9:$E$984,L50,$G$9:$G$984)</f>
        <v>3858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11.668493150684931</v>
      </c>
      <c r="L51" s="105" t="s">
        <v>194</v>
      </c>
      <c r="M51" s="122">
        <f>COUNTIF($E$9:$E$984,$L51)</f>
        <v>4</v>
      </c>
      <c r="N51" s="134">
        <f>SUMIF($E$9:$E$984,L51,$G$9:$G$984)</f>
        <v>395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11.416438356164383</v>
      </c>
      <c r="L52" s="101" t="s">
        <v>61</v>
      </c>
      <c r="M52" s="126">
        <f>SUM(M47:M51)</f>
        <v>154</v>
      </c>
      <c r="N52" s="28">
        <f>SUM(N47:N51)</f>
        <v>17563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11.33972602739726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10.668493150684931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10.586301369863014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10.33972602739726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10.254794520547945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10.172602739726027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10.087671232876712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10.005479452054795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9.8438356164383567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9.8027397260273972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9.7452054794520553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9.6794520547945204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9.6273972602739732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9.5342465753424666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9.419178082191781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9.2410958904109588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8.9424657534246581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8.9397260273972599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8.7671232876712324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8.7095890410958905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8.6493150684931503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8.5561643835616437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8.5315068493150683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8.3232876712328761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8.0465753424657542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7.8794520547945206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7.7479452054794518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7.6904109589041099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7.536986301369863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7.5315068493150683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7.5315068493150683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7.5315068493150683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7.558904109589041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7.5315068493150683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7.3808219178082188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7.3698630136986303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7.2684931506849315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7.0931506849315067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6.8876712328767127</v>
      </c>
    </row>
    <row r="92" spans="2:10">
      <c r="B92" s="126">
        <v>84</v>
      </c>
      <c r="C92" s="1" t="s">
        <v>338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6.7863013698630139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6.7643835616438359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6.7561643835616438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6.6739726027397257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6.6684931506849319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6.536986301369863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6.5260273972602736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6.5232876712328771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6.5095890410958903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6.2136986301369861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6.2136986301369861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5.9835616438356167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5.9835616438356167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5.5863013698630137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5.5561643835616437</v>
      </c>
    </row>
    <row r="107" spans="2:10">
      <c r="B107" s="126">
        <v>99</v>
      </c>
      <c r="C107" s="1" t="s">
        <v>339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5.5561643835616437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5.5041095890410956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5.5041095890410956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5.5041095890410956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5.2493150684931509</v>
      </c>
    </row>
    <row r="112" spans="2:10">
      <c r="B112" s="119">
        <v>104</v>
      </c>
      <c r="C112" s="3" t="s">
        <v>340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5.2493150684931509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5.2493150684931509</v>
      </c>
    </row>
    <row r="114" spans="2:10">
      <c r="B114" s="119">
        <v>106</v>
      </c>
      <c r="C114" s="3" t="s">
        <v>341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5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5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4.9506849315068493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4.9150684931506845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4.8301369863013699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4.8301369863013699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183</v>
      </c>
      <c r="F120" s="121">
        <v>42689</v>
      </c>
      <c r="G120" s="119">
        <v>114</v>
      </c>
      <c r="H120" s="120" t="s">
        <v>168</v>
      </c>
      <c r="I120" s="120" t="s">
        <v>218</v>
      </c>
      <c r="J120" s="97">
        <v>4.624657534246575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179</v>
      </c>
      <c r="F121" s="121">
        <v>42718</v>
      </c>
      <c r="G121" s="119">
        <v>144</v>
      </c>
      <c r="H121" s="120" t="s">
        <v>168</v>
      </c>
      <c r="I121" s="120" t="s">
        <v>204</v>
      </c>
      <c r="J121" s="97">
        <v>4.5452054794520551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167</v>
      </c>
      <c r="F122" s="121">
        <v>42718</v>
      </c>
      <c r="G122" s="119">
        <v>120</v>
      </c>
      <c r="H122" s="120" t="s">
        <v>265</v>
      </c>
      <c r="I122" s="120" t="s">
        <v>265</v>
      </c>
      <c r="J122" s="97">
        <v>4.5452054794520551</v>
      </c>
    </row>
    <row r="123" spans="2:10">
      <c r="B123" s="119">
        <v>115</v>
      </c>
      <c r="C123" s="3" t="s">
        <v>296</v>
      </c>
      <c r="D123" s="7" t="s">
        <v>200</v>
      </c>
      <c r="E123" s="7" t="s">
        <v>167</v>
      </c>
      <c r="F123" s="121">
        <v>42718</v>
      </c>
      <c r="G123" s="119">
        <v>116</v>
      </c>
      <c r="H123" s="120" t="s">
        <v>265</v>
      </c>
      <c r="I123" s="120" t="s">
        <v>265</v>
      </c>
      <c r="J123" s="97">
        <v>4.5452054794520551</v>
      </c>
    </row>
    <row r="124" spans="2:10">
      <c r="B124" s="119">
        <v>116</v>
      </c>
      <c r="C124" s="3" t="s">
        <v>297</v>
      </c>
      <c r="D124" s="7" t="s">
        <v>166</v>
      </c>
      <c r="E124" s="7" t="s">
        <v>167</v>
      </c>
      <c r="F124" s="121">
        <v>42720</v>
      </c>
      <c r="G124" s="119">
        <v>127</v>
      </c>
      <c r="H124" s="120" t="s">
        <v>168</v>
      </c>
      <c r="I124" s="120" t="s">
        <v>180</v>
      </c>
      <c r="J124" s="97">
        <v>4.5397260273972604</v>
      </c>
    </row>
    <row r="125" spans="2:10">
      <c r="B125" s="119">
        <v>117</v>
      </c>
      <c r="C125" s="3" t="s">
        <v>298</v>
      </c>
      <c r="D125" s="7" t="s">
        <v>200</v>
      </c>
      <c r="E125" s="7" t="s">
        <v>189</v>
      </c>
      <c r="F125" s="121">
        <v>42724</v>
      </c>
      <c r="G125" s="119">
        <v>106</v>
      </c>
      <c r="H125" s="120" t="s">
        <v>168</v>
      </c>
      <c r="I125" s="120" t="s">
        <v>236</v>
      </c>
      <c r="J125" s="97">
        <v>4.5287671232876709</v>
      </c>
    </row>
    <row r="126" spans="2:10">
      <c r="B126" s="119">
        <v>118</v>
      </c>
      <c r="C126" s="3" t="s">
        <v>299</v>
      </c>
      <c r="D126" s="7" t="s">
        <v>178</v>
      </c>
      <c r="E126" s="7" t="s">
        <v>167</v>
      </c>
      <c r="F126" s="121">
        <v>42726</v>
      </c>
      <c r="G126" s="119">
        <v>44</v>
      </c>
      <c r="H126" s="120" t="s">
        <v>168</v>
      </c>
      <c r="I126" s="120" t="s">
        <v>174</v>
      </c>
      <c r="J126" s="97">
        <v>4.5232876712328771</v>
      </c>
    </row>
    <row r="127" spans="2:10">
      <c r="B127" s="122">
        <v>119</v>
      </c>
      <c r="C127" s="129" t="s">
        <v>300</v>
      </c>
      <c r="D127" s="130" t="s">
        <v>205</v>
      </c>
      <c r="E127" s="130" t="s">
        <v>179</v>
      </c>
      <c r="F127" s="131">
        <v>42726</v>
      </c>
      <c r="G127" s="122">
        <v>44</v>
      </c>
      <c r="H127" s="130" t="s">
        <v>168</v>
      </c>
      <c r="I127" s="130" t="s">
        <v>180</v>
      </c>
      <c r="J127" s="96">
        <v>4.5232876712328771</v>
      </c>
    </row>
    <row r="128" spans="2:10">
      <c r="B128" s="119">
        <v>120</v>
      </c>
      <c r="C128" s="3" t="s">
        <v>301</v>
      </c>
      <c r="D128" s="7" t="s">
        <v>166</v>
      </c>
      <c r="E128" s="7" t="s">
        <v>183</v>
      </c>
      <c r="F128" s="121">
        <v>42736</v>
      </c>
      <c r="G128" s="119">
        <v>127</v>
      </c>
      <c r="H128" s="120" t="s">
        <v>168</v>
      </c>
      <c r="I128" s="120" t="s">
        <v>176</v>
      </c>
      <c r="J128" s="97">
        <v>4.4958904109589044</v>
      </c>
    </row>
    <row r="129" spans="2:10">
      <c r="B129" s="119">
        <v>121</v>
      </c>
      <c r="C129" s="3" t="s">
        <v>302</v>
      </c>
      <c r="D129" s="7" t="s">
        <v>200</v>
      </c>
      <c r="E129" s="7" t="s">
        <v>183</v>
      </c>
      <c r="F129" s="121">
        <v>42856</v>
      </c>
      <c r="G129" s="119">
        <v>122</v>
      </c>
      <c r="H129" s="120" t="s">
        <v>168</v>
      </c>
      <c r="I129" s="120" t="s">
        <v>171</v>
      </c>
      <c r="J129" s="97">
        <v>4.1671232876712327</v>
      </c>
    </row>
    <row r="130" spans="2:10">
      <c r="B130" s="119">
        <v>122</v>
      </c>
      <c r="C130" s="3" t="s">
        <v>220</v>
      </c>
      <c r="D130" s="120" t="s">
        <v>200</v>
      </c>
      <c r="E130" s="120" t="s">
        <v>189</v>
      </c>
      <c r="F130" s="121">
        <v>42917</v>
      </c>
      <c r="G130" s="119">
        <v>122</v>
      </c>
      <c r="H130" s="120" t="s">
        <v>168</v>
      </c>
      <c r="I130" s="120" t="s">
        <v>181</v>
      </c>
      <c r="J130" s="97">
        <v>4</v>
      </c>
    </row>
    <row r="131" spans="2:10">
      <c r="B131" s="119">
        <v>123</v>
      </c>
      <c r="C131" s="3" t="s">
        <v>303</v>
      </c>
      <c r="D131" s="120" t="s">
        <v>166</v>
      </c>
      <c r="E131" s="120" t="s">
        <v>189</v>
      </c>
      <c r="F131" s="121">
        <v>42917</v>
      </c>
      <c r="G131" s="119">
        <v>127</v>
      </c>
      <c r="H131" s="120" t="s">
        <v>168</v>
      </c>
      <c r="I131" s="120" t="s">
        <v>184</v>
      </c>
      <c r="J131" s="97">
        <v>4</v>
      </c>
    </row>
    <row r="132" spans="2:10">
      <c r="B132" s="119"/>
      <c r="C132" s="3" t="s">
        <v>342</v>
      </c>
      <c r="D132" s="120" t="s">
        <v>166</v>
      </c>
      <c r="E132" s="120" t="s">
        <v>189</v>
      </c>
      <c r="F132" s="121">
        <v>42917</v>
      </c>
      <c r="G132" s="119">
        <v>42</v>
      </c>
      <c r="H132" s="120" t="s">
        <v>168</v>
      </c>
      <c r="I132" s="120" t="s">
        <v>236</v>
      </c>
      <c r="J132" s="97">
        <v>4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42917</v>
      </c>
      <c r="G133" s="119">
        <v>126</v>
      </c>
      <c r="H133" s="120" t="s">
        <v>168</v>
      </c>
      <c r="I133" s="120" t="s">
        <v>192</v>
      </c>
      <c r="J133" s="97">
        <v>4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42979</v>
      </c>
      <c r="G134" s="119">
        <v>141</v>
      </c>
      <c r="H134" s="120" t="s">
        <v>265</v>
      </c>
      <c r="I134" s="7" t="s">
        <v>305</v>
      </c>
      <c r="J134" s="97">
        <v>3.8301369863013699</v>
      </c>
    </row>
    <row r="135" spans="2:10">
      <c r="B135" s="119">
        <v>126</v>
      </c>
      <c r="C135" s="3" t="s">
        <v>306</v>
      </c>
      <c r="D135" s="120" t="s">
        <v>200</v>
      </c>
      <c r="E135" s="120" t="s">
        <v>183</v>
      </c>
      <c r="F135" s="121">
        <v>42979</v>
      </c>
      <c r="G135" s="119">
        <v>105</v>
      </c>
      <c r="H135" s="120" t="s">
        <v>168</v>
      </c>
      <c r="I135" s="7" t="s">
        <v>259</v>
      </c>
      <c r="J135" s="97">
        <v>3.8301369863013699</v>
      </c>
    </row>
    <row r="136" spans="2:10">
      <c r="B136" s="119">
        <v>127</v>
      </c>
      <c r="C136" s="3" t="s">
        <v>229</v>
      </c>
      <c r="D136" s="120" t="s">
        <v>166</v>
      </c>
      <c r="E136" s="120" t="s">
        <v>189</v>
      </c>
      <c r="F136" s="121">
        <v>43070</v>
      </c>
      <c r="G136" s="119">
        <v>120</v>
      </c>
      <c r="H136" s="120" t="s">
        <v>168</v>
      </c>
      <c r="I136" s="120" t="s">
        <v>202</v>
      </c>
      <c r="J136" s="97">
        <v>3.580821917808219</v>
      </c>
    </row>
    <row r="137" spans="2:10">
      <c r="B137" s="119">
        <v>128</v>
      </c>
      <c r="C137" s="3" t="s">
        <v>308</v>
      </c>
      <c r="D137" s="120" t="s">
        <v>200</v>
      </c>
      <c r="E137" s="120" t="s">
        <v>189</v>
      </c>
      <c r="F137" s="121">
        <v>43070</v>
      </c>
      <c r="G137" s="119">
        <v>137</v>
      </c>
      <c r="H137" s="120" t="s">
        <v>168</v>
      </c>
      <c r="I137" s="120" t="s">
        <v>176</v>
      </c>
      <c r="J137" s="97">
        <v>3.580821917808219</v>
      </c>
    </row>
    <row r="138" spans="2:10">
      <c r="B138" s="119">
        <v>129</v>
      </c>
      <c r="C138" s="3" t="s">
        <v>309</v>
      </c>
      <c r="D138" s="120" t="s">
        <v>166</v>
      </c>
      <c r="E138" s="120" t="s">
        <v>183</v>
      </c>
      <c r="F138" s="121">
        <v>43070</v>
      </c>
      <c r="G138" s="119">
        <v>130</v>
      </c>
      <c r="H138" s="120" t="s">
        <v>168</v>
      </c>
      <c r="I138" s="120" t="s">
        <v>173</v>
      </c>
      <c r="J138" s="97">
        <v>3.580821917808219</v>
      </c>
    </row>
    <row r="139" spans="2:10">
      <c r="B139" s="119">
        <v>130</v>
      </c>
      <c r="C139" s="3" t="s">
        <v>259</v>
      </c>
      <c r="D139" s="120" t="s">
        <v>205</v>
      </c>
      <c r="E139" s="120" t="s">
        <v>189</v>
      </c>
      <c r="F139" s="121">
        <v>43070</v>
      </c>
      <c r="G139" s="119">
        <v>103</v>
      </c>
      <c r="H139" s="120" t="s">
        <v>168</v>
      </c>
      <c r="I139" s="120" t="s">
        <v>259</v>
      </c>
      <c r="J139" s="97">
        <v>3.580821917808219</v>
      </c>
    </row>
    <row r="140" spans="2:10">
      <c r="B140" s="122">
        <v>131</v>
      </c>
      <c r="C140" s="2" t="s">
        <v>308</v>
      </c>
      <c r="D140" s="123" t="s">
        <v>198</v>
      </c>
      <c r="E140" s="123" t="s">
        <v>189</v>
      </c>
      <c r="F140" s="124">
        <v>43070</v>
      </c>
      <c r="G140" s="122">
        <v>132</v>
      </c>
      <c r="H140" s="123" t="s">
        <v>168</v>
      </c>
      <c r="I140" s="123" t="s">
        <v>176</v>
      </c>
      <c r="J140" s="98">
        <v>3.580821917808219</v>
      </c>
    </row>
    <row r="141" spans="2:10">
      <c r="B141" s="119">
        <v>132</v>
      </c>
      <c r="C141" s="1" t="s">
        <v>310</v>
      </c>
      <c r="D141" s="120" t="s">
        <v>166</v>
      </c>
      <c r="E141" s="120" t="s">
        <v>183</v>
      </c>
      <c r="F141" s="121">
        <v>43101</v>
      </c>
      <c r="G141" s="119">
        <v>125</v>
      </c>
      <c r="H141" s="120" t="s">
        <v>168</v>
      </c>
      <c r="I141" s="120" t="s">
        <v>311</v>
      </c>
      <c r="J141" s="97">
        <v>3.495890410958904</v>
      </c>
    </row>
    <row r="142" spans="2:10">
      <c r="B142" s="119">
        <v>133</v>
      </c>
      <c r="C142" s="3" t="s">
        <v>315</v>
      </c>
      <c r="D142" s="120" t="s">
        <v>166</v>
      </c>
      <c r="E142" s="120" t="s">
        <v>183</v>
      </c>
      <c r="F142" s="121">
        <v>43215</v>
      </c>
      <c r="G142" s="119">
        <v>105</v>
      </c>
      <c r="H142" s="120" t="s">
        <v>168</v>
      </c>
      <c r="I142" s="120" t="s">
        <v>195</v>
      </c>
      <c r="J142" s="97">
        <v>3.1835616438356165</v>
      </c>
    </row>
    <row r="143" spans="2:10">
      <c r="B143" s="119">
        <v>134</v>
      </c>
      <c r="C143" s="3" t="s">
        <v>343</v>
      </c>
      <c r="D143" s="120" t="s">
        <v>166</v>
      </c>
      <c r="E143" s="120" t="s">
        <v>183</v>
      </c>
      <c r="F143" s="121">
        <v>43277</v>
      </c>
      <c r="G143" s="119">
        <v>125</v>
      </c>
      <c r="H143" s="120" t="s">
        <v>168</v>
      </c>
      <c r="I143" s="120" t="s">
        <v>180</v>
      </c>
      <c r="J143" s="97">
        <v>3.0136986301369864</v>
      </c>
    </row>
    <row r="144" spans="2:10">
      <c r="B144" s="119">
        <v>135</v>
      </c>
      <c r="C144" s="3" t="s">
        <v>317</v>
      </c>
      <c r="D144" s="120" t="s">
        <v>198</v>
      </c>
      <c r="E144" s="120" t="s">
        <v>189</v>
      </c>
      <c r="F144" s="121">
        <v>43381</v>
      </c>
      <c r="G144" s="119">
        <v>120</v>
      </c>
      <c r="H144" s="120" t="s">
        <v>168</v>
      </c>
      <c r="I144" s="120" t="s">
        <v>191</v>
      </c>
      <c r="J144" s="97">
        <v>2.7287671232876711</v>
      </c>
    </row>
    <row r="145" spans="2:10">
      <c r="B145" s="119">
        <v>136</v>
      </c>
      <c r="C145" s="3" t="s">
        <v>317</v>
      </c>
      <c r="D145" s="120" t="s">
        <v>178</v>
      </c>
      <c r="E145" s="120" t="s">
        <v>189</v>
      </c>
      <c r="F145" s="121">
        <v>43396</v>
      </c>
      <c r="G145" s="119">
        <v>63</v>
      </c>
      <c r="H145" s="120" t="s">
        <v>168</v>
      </c>
      <c r="I145" s="120" t="s">
        <v>191</v>
      </c>
      <c r="J145" s="97">
        <v>2.6876712328767125</v>
      </c>
    </row>
    <row r="146" spans="2:10">
      <c r="B146" s="119">
        <v>137</v>
      </c>
      <c r="C146" s="3" t="s">
        <v>320</v>
      </c>
      <c r="D146" s="120" t="s">
        <v>198</v>
      </c>
      <c r="E146" s="120" t="s">
        <v>167</v>
      </c>
      <c r="F146" s="121">
        <v>43411</v>
      </c>
      <c r="G146" s="119">
        <v>141</v>
      </c>
      <c r="H146" s="120" t="s">
        <v>168</v>
      </c>
      <c r="I146" s="120" t="s">
        <v>204</v>
      </c>
      <c r="J146" s="97">
        <v>2.6465753424657534</v>
      </c>
    </row>
    <row r="147" spans="2:10">
      <c r="B147" s="119">
        <v>138</v>
      </c>
      <c r="C147" s="3" t="s">
        <v>199</v>
      </c>
      <c r="D147" s="120" t="s">
        <v>198</v>
      </c>
      <c r="E147" s="120" t="s">
        <v>189</v>
      </c>
      <c r="F147" s="121">
        <v>43413</v>
      </c>
      <c r="G147" s="119">
        <v>122</v>
      </c>
      <c r="H147" s="120" t="s">
        <v>168</v>
      </c>
      <c r="I147" s="120" t="s">
        <v>184</v>
      </c>
      <c r="J147" s="97">
        <v>2.6410958904109587</v>
      </c>
    </row>
    <row r="148" spans="2:10">
      <c r="B148" s="119">
        <v>139</v>
      </c>
      <c r="C148" s="3" t="s">
        <v>321</v>
      </c>
      <c r="D148" s="120" t="s">
        <v>200</v>
      </c>
      <c r="E148" s="120" t="s">
        <v>167</v>
      </c>
      <c r="F148" s="121">
        <v>43437</v>
      </c>
      <c r="G148" s="119">
        <v>96</v>
      </c>
      <c r="H148" s="120" t="s">
        <v>168</v>
      </c>
      <c r="I148" s="120" t="s">
        <v>300</v>
      </c>
      <c r="J148" s="97">
        <v>2.5753424657534247</v>
      </c>
    </row>
    <row r="149" spans="2:10">
      <c r="B149" s="119">
        <v>140</v>
      </c>
      <c r="C149" s="3" t="s">
        <v>235</v>
      </c>
      <c r="D149" s="120" t="s">
        <v>198</v>
      </c>
      <c r="E149" s="120" t="s">
        <v>189</v>
      </c>
      <c r="F149" s="121">
        <v>43447</v>
      </c>
      <c r="G149" s="119">
        <v>135</v>
      </c>
      <c r="H149" s="120" t="s">
        <v>168</v>
      </c>
      <c r="I149" s="120" t="s">
        <v>236</v>
      </c>
      <c r="J149" s="97">
        <v>2.547945205479452</v>
      </c>
    </row>
    <row r="150" spans="2:10">
      <c r="B150" s="119">
        <v>141</v>
      </c>
      <c r="C150" s="3" t="s">
        <v>322</v>
      </c>
      <c r="D150" s="120" t="s">
        <v>166</v>
      </c>
      <c r="E150" s="120" t="s">
        <v>189</v>
      </c>
      <c r="F150" s="121">
        <v>43462</v>
      </c>
      <c r="G150" s="119">
        <v>127</v>
      </c>
      <c r="H150" s="120" t="s">
        <v>168</v>
      </c>
      <c r="I150" s="120" t="s">
        <v>202</v>
      </c>
      <c r="J150" s="97">
        <v>2.506849315068493</v>
      </c>
    </row>
    <row r="151" spans="2:10">
      <c r="B151" s="119">
        <v>142</v>
      </c>
      <c r="C151" s="3" t="s">
        <v>322</v>
      </c>
      <c r="D151" s="120" t="s">
        <v>198</v>
      </c>
      <c r="E151" s="120" t="s">
        <v>189</v>
      </c>
      <c r="F151" s="121">
        <v>43465</v>
      </c>
      <c r="G151" s="119">
        <v>134</v>
      </c>
      <c r="H151" s="120" t="s">
        <v>168</v>
      </c>
      <c r="I151" s="120" t="s">
        <v>202</v>
      </c>
      <c r="J151" s="97">
        <v>2.4986301369863013</v>
      </c>
    </row>
    <row r="152" spans="2:10">
      <c r="B152" s="119">
        <v>143</v>
      </c>
      <c r="C152" s="3" t="s">
        <v>289</v>
      </c>
      <c r="D152" s="120" t="s">
        <v>198</v>
      </c>
      <c r="E152" s="120" t="s">
        <v>167</v>
      </c>
      <c r="F152" s="121">
        <v>43465</v>
      </c>
      <c r="G152" s="119">
        <v>156</v>
      </c>
      <c r="H152" s="120" t="s">
        <v>168</v>
      </c>
      <c r="I152" s="120" t="s">
        <v>202</v>
      </c>
      <c r="J152" s="97">
        <v>2.4986301369863013</v>
      </c>
    </row>
    <row r="153" spans="2:10">
      <c r="B153" s="122">
        <v>144</v>
      </c>
      <c r="C153" s="2" t="s">
        <v>324</v>
      </c>
      <c r="D153" s="123" t="s">
        <v>166</v>
      </c>
      <c r="E153" s="123" t="s">
        <v>183</v>
      </c>
      <c r="F153" s="124">
        <v>43523</v>
      </c>
      <c r="G153" s="122">
        <v>96</v>
      </c>
      <c r="H153" s="123" t="s">
        <v>168</v>
      </c>
      <c r="I153" s="123" t="s">
        <v>300</v>
      </c>
      <c r="J153" s="98">
        <v>2.3397260273972602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167</v>
      </c>
      <c r="F154" s="121">
        <v>43532</v>
      </c>
      <c r="G154" s="119">
        <v>117</v>
      </c>
      <c r="H154" s="120" t="s">
        <v>168</v>
      </c>
      <c r="I154" s="120" t="s">
        <v>195</v>
      </c>
      <c r="J154" s="97">
        <v>2.3150684931506849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183</v>
      </c>
      <c r="F155" s="121">
        <v>43559</v>
      </c>
      <c r="G155" s="119">
        <v>106</v>
      </c>
      <c r="H155" s="120" t="s">
        <v>168</v>
      </c>
      <c r="I155" s="120" t="s">
        <v>300</v>
      </c>
      <c r="J155" s="97">
        <v>2.2410958904109588</v>
      </c>
    </row>
    <row r="156" spans="2:10">
      <c r="B156" s="119">
        <v>147</v>
      </c>
      <c r="C156" s="3" t="s">
        <v>186</v>
      </c>
      <c r="D156" s="120" t="s">
        <v>198</v>
      </c>
      <c r="E156" s="120" t="s">
        <v>194</v>
      </c>
      <c r="F156" s="121">
        <v>43577</v>
      </c>
      <c r="G156" s="119">
        <v>122</v>
      </c>
      <c r="H156" s="120" t="s">
        <v>168</v>
      </c>
      <c r="I156" s="120" t="s">
        <v>186</v>
      </c>
      <c r="J156" s="97">
        <v>2.1917808219178081</v>
      </c>
    </row>
    <row r="157" spans="2:10">
      <c r="B157" s="119">
        <v>148</v>
      </c>
      <c r="C157" s="3" t="s">
        <v>171</v>
      </c>
      <c r="D157" s="120" t="s">
        <v>205</v>
      </c>
      <c r="E157" s="120" t="s">
        <v>167</v>
      </c>
      <c r="F157" s="121">
        <v>43770</v>
      </c>
      <c r="G157" s="119">
        <v>70</v>
      </c>
      <c r="H157" s="120" t="s">
        <v>168</v>
      </c>
      <c r="I157" s="120" t="s">
        <v>171</v>
      </c>
      <c r="J157" s="97">
        <v>1.6630136986301369</v>
      </c>
    </row>
    <row r="158" spans="2:10">
      <c r="B158" s="122">
        <v>149</v>
      </c>
      <c r="C158" s="2" t="s">
        <v>335</v>
      </c>
      <c r="D158" s="123" t="s">
        <v>166</v>
      </c>
      <c r="E158" s="123" t="s">
        <v>167</v>
      </c>
      <c r="F158" s="124">
        <v>43857</v>
      </c>
      <c r="G158" s="122">
        <v>114</v>
      </c>
      <c r="H158" s="123" t="s">
        <v>168</v>
      </c>
      <c r="I158" s="123" t="s">
        <v>208</v>
      </c>
      <c r="J158" s="98">
        <v>1.4246575342465753</v>
      </c>
    </row>
    <row r="159" spans="2:10">
      <c r="B159" s="119">
        <v>150</v>
      </c>
      <c r="C159" s="3" t="s">
        <v>201</v>
      </c>
      <c r="D159" s="120" t="s">
        <v>198</v>
      </c>
      <c r="E159" s="120" t="s">
        <v>167</v>
      </c>
      <c r="F159" s="121">
        <v>43889</v>
      </c>
      <c r="G159" s="119">
        <v>146</v>
      </c>
      <c r="H159" s="120" t="s">
        <v>168</v>
      </c>
      <c r="I159" s="120" t="s">
        <v>202</v>
      </c>
      <c r="J159" s="97">
        <v>1.3369863013698631</v>
      </c>
    </row>
    <row r="160" spans="2:10">
      <c r="B160" s="119">
        <v>151</v>
      </c>
      <c r="C160" s="3" t="s">
        <v>344</v>
      </c>
      <c r="D160" s="120" t="s">
        <v>166</v>
      </c>
      <c r="E160" s="120" t="s">
        <v>183</v>
      </c>
      <c r="F160" s="121">
        <v>44046</v>
      </c>
      <c r="G160" s="119">
        <v>124</v>
      </c>
      <c r="H160" s="120" t="s">
        <v>168</v>
      </c>
      <c r="I160" s="120" t="s">
        <v>208</v>
      </c>
      <c r="J160" s="97">
        <v>0.9068493150684932</v>
      </c>
    </row>
    <row r="161" spans="1:21">
      <c r="B161" s="122">
        <v>152</v>
      </c>
      <c r="C161" s="2" t="s">
        <v>347</v>
      </c>
      <c r="D161" s="123" t="s">
        <v>166</v>
      </c>
      <c r="E161" s="123" t="s">
        <v>183</v>
      </c>
      <c r="F161" s="124">
        <v>44175</v>
      </c>
      <c r="G161" s="122">
        <v>101</v>
      </c>
      <c r="H161" s="123" t="s">
        <v>168</v>
      </c>
      <c r="I161" s="123" t="s">
        <v>208</v>
      </c>
      <c r="J161" s="98">
        <v>0.55342465753424652</v>
      </c>
    </row>
    <row r="162" spans="1:21">
      <c r="B162" s="119">
        <v>153</v>
      </c>
      <c r="C162" s="3" t="s">
        <v>171</v>
      </c>
      <c r="D162" s="120" t="s">
        <v>198</v>
      </c>
      <c r="E162" s="120" t="s">
        <v>189</v>
      </c>
      <c r="F162" s="121">
        <v>44335</v>
      </c>
      <c r="G162" s="119">
        <v>139</v>
      </c>
      <c r="H162" s="120" t="s">
        <v>168</v>
      </c>
      <c r="I162" s="120" t="s">
        <v>171</v>
      </c>
      <c r="J162" s="97">
        <v>0.11506849315068493</v>
      </c>
    </row>
    <row r="163" spans="1:21">
      <c r="B163" s="119">
        <v>154</v>
      </c>
      <c r="C163" s="3" t="s">
        <v>350</v>
      </c>
      <c r="D163" s="120" t="s">
        <v>166</v>
      </c>
      <c r="E163" s="120" t="s">
        <v>183</v>
      </c>
      <c r="F163" s="121">
        <v>44379</v>
      </c>
      <c r="G163" s="119">
        <v>121</v>
      </c>
      <c r="H163" s="120" t="s">
        <v>168</v>
      </c>
      <c r="I163" s="120" t="s">
        <v>192</v>
      </c>
      <c r="J163" s="97">
        <v>-5.4794520547945206E-3</v>
      </c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/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</row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2021-07-21T19:02:33Z</dcterms:modified>
</cp:coreProperties>
</file>