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.NORTE19\Documents\FinCorp\FinCorp\Finanzas\Relacion con Inversionistas\Reportes Trimestrales HCITY\2024\3T24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Desglose por Unidad de Negocio" sheetId="14" r:id="rId4"/>
    <sheet name="Balance General" sheetId="9" r:id="rId5"/>
    <sheet name="Flujo de Efectivo" sheetId="10" r:id="rId6"/>
    <sheet name="Portafolio de Hoteles" sheetId="13" r:id="rId7"/>
  </sheets>
  <externalReferences>
    <externalReference r:id="rId8"/>
  </externalReferences>
  <definedNames>
    <definedName name="_xlnm._FilterDatabase" localSheetId="6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5" i="14" l="1"/>
  <c r="D92" i="14"/>
  <c r="D115" i="14" s="1"/>
  <c r="C92" i="14"/>
  <c r="C115" i="14" s="1"/>
  <c r="D87" i="14"/>
  <c r="D110" i="14" s="1"/>
  <c r="C87" i="14"/>
  <c r="C110" i="14" s="1"/>
  <c r="D82" i="14"/>
  <c r="D105" i="14" s="1"/>
  <c r="C82" i="14"/>
  <c r="D81" i="14"/>
  <c r="D104" i="14" s="1"/>
  <c r="D107" i="14" s="1"/>
  <c r="C81" i="14"/>
  <c r="C104" i="14" s="1"/>
  <c r="C107" i="14" s="1"/>
  <c r="D66" i="14"/>
  <c r="D71" i="14" s="1"/>
  <c r="D76" i="14" s="1"/>
  <c r="D77" i="14" s="1"/>
  <c r="C66" i="14"/>
  <c r="C71" i="14" s="1"/>
  <c r="C76" i="14" s="1"/>
  <c r="C77" i="14" s="1"/>
  <c r="D48" i="14"/>
  <c r="D53" i="14" s="1"/>
  <c r="C48" i="14"/>
  <c r="C53" i="14" s="1"/>
  <c r="D35" i="14"/>
  <c r="D40" i="14" s="1"/>
  <c r="D41" i="14" s="1"/>
  <c r="D31" i="14"/>
  <c r="C31" i="14"/>
  <c r="D30" i="14"/>
  <c r="C30" i="14"/>
  <c r="C35" i="14" s="1"/>
  <c r="D12" i="14"/>
  <c r="D17" i="14" s="1"/>
  <c r="C12" i="14"/>
  <c r="C17" i="14" s="1"/>
  <c r="C67" i="14" l="1"/>
  <c r="D67" i="14"/>
  <c r="C54" i="14"/>
  <c r="C58" i="14"/>
  <c r="C59" i="14" s="1"/>
  <c r="C22" i="14"/>
  <c r="C23" i="14" s="1"/>
  <c r="C18" i="14"/>
  <c r="D54" i="14"/>
  <c r="D58" i="14"/>
  <c r="D59" i="14" s="1"/>
  <c r="D112" i="14"/>
  <c r="D108" i="14"/>
  <c r="D18" i="14"/>
  <c r="D22" i="14"/>
  <c r="D23" i="14" s="1"/>
  <c r="C40" i="14"/>
  <c r="C41" i="14" s="1"/>
  <c r="C36" i="14"/>
  <c r="C108" i="14"/>
  <c r="C112" i="14"/>
  <c r="C13" i="14"/>
  <c r="C49" i="14"/>
  <c r="C72" i="14"/>
  <c r="D13" i="14"/>
  <c r="D36" i="14"/>
  <c r="D49" i="14"/>
  <c r="D72" i="14"/>
  <c r="C84" i="14"/>
  <c r="D84" i="14"/>
  <c r="N46" i="13"/>
  <c r="D117" i="14" l="1"/>
  <c r="D118" i="14" s="1"/>
  <c r="D113" i="14"/>
  <c r="C89" i="14"/>
  <c r="C85" i="14"/>
  <c r="C117" i="14"/>
  <c r="C118" i="14" s="1"/>
  <c r="C113" i="14"/>
  <c r="D85" i="14"/>
  <c r="D89" i="14"/>
  <c r="AG11" i="2"/>
  <c r="AG10" i="2"/>
  <c r="D90" i="14" l="1"/>
  <c r="D94" i="14"/>
  <c r="D95" i="14" s="1"/>
  <c r="C90" i="14"/>
  <c r="C94" i="14"/>
  <c r="C95" i="14" s="1"/>
</calcChain>
</file>

<file path=xl/sharedStrings.xml><?xml version="1.0" encoding="utf-8"?>
<sst xmlns="http://schemas.openxmlformats.org/spreadsheetml/2006/main" count="1247" uniqueCount="387">
  <si>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</si>
  <si>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</si>
  <si>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</si>
  <si>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</si>
  <si>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</si>
  <si>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</si>
  <si>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</si>
  <si>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</si>
  <si>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</si>
  <si>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</si>
  <si>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</si>
  <si>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</si>
  <si>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</si>
  <si>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</si>
  <si>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</si>
  <si>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</si>
  <si>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</si>
  <si>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</si>
  <si>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</si>
  <si>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</si>
  <si>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</si>
  <si>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</si>
  <si>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</si>
  <si>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</si>
  <si>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</si>
  <si>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</si>
  <si>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</si>
  <si>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</si>
  <si>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</si>
  <si>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</si>
  <si>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</si>
  <si>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</si>
  <si>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</si>
  <si>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</si>
  <si>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</si>
  <si>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</si>
  <si>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</si>
  <si>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</si>
  <si>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</si>
  <si>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</si>
  <si>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</si>
  <si>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</si>
  <si>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</si>
  <si>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</si>
  <si>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</si>
  <si>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</si>
  <si>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</si>
  <si>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</si>
  <si>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</si>
  <si>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</si>
  <si>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</si>
  <si>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</si>
  <si>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</si>
  <si>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</si>
  <si>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</si>
  <si>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</si>
  <si>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</si>
  <si>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</si>
  <si>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</si>
  <si>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</si>
  <si>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</si>
  <si>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</si>
  <si>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</si>
  <si>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</si>
  <si>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</si>
  <si>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</si>
  <si>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</si>
  <si>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</si>
  <si>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</si>
  <si>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</si>
  <si>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</si>
  <si>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</si>
  <si>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</si>
  <si>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</si>
  <si>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</si>
  <si>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</si>
  <si>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</si>
  <si>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</si>
  <si>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</si>
  <si>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</si>
  <si>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</si>
  <si>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</si>
  <si>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</si>
  <si>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</si>
  <si>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</si>
  <si>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</si>
  <si>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</si>
  <si>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</si>
  <si>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</si>
  <si>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</si>
  <si>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</si>
  <si>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</si>
  <si>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</si>
  <si>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</si>
  <si>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</si>
  <si>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</si>
  <si>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</si>
  <si>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</si>
  <si>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</si>
  <si>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</si>
  <si>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</si>
  <si>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</si>
  <si>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</si>
  <si>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</si>
  <si>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</si>
  <si>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</si>
  <si>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</si>
  <si>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</si>
  <si>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</si>
  <si>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</si>
  <si>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</si>
  <si>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</si>
  <si>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</si>
  <si>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</si>
  <si>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</si>
  <si>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</si>
  <si>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</si>
  <si>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</si>
  <si>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</si>
  <si>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</si>
  <si>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</si>
  <si>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</si>
  <si>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</si>
  <si>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</si>
  <si>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</si>
  <si>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</si>
  <si>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</si>
  <si>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</si>
  <si>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</si>
  <si>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</si>
  <si>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</si>
  <si>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</si>
  <si>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</si>
  <si>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</si>
  <si>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</si>
  <si>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</si>
  <si>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</si>
  <si>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</si>
  <si>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</si>
  <si>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</si>
  <si>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</si>
  <si>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</si>
  <si>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</si>
  <si>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</si>
  <si>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</si>
  <si>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</si>
  <si>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</si>
  <si>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</si>
  <si>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</si>
  <si>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</si>
  <si>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</si>
  <si>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</si>
  <si>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</si>
  <si>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</si>
  <si>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</si>
  <si>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</si>
  <si>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</si>
  <si>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</si>
  <si>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</si>
  <si>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</si>
  <si>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</si>
  <si>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</si>
  <si>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</si>
  <si>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</si>
  <si>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</si>
  <si>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</si>
  <si>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</si>
  <si>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</si>
  <si>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</si>
  <si>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</si>
  <si>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</si>
  <si>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</si>
  <si>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</si>
  <si>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</si>
  <si>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</si>
  <si>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</si>
  <si>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</si>
  <si>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</si>
  <si>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</si>
  <si>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</si>
  <si>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</si>
  <si>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</si>
  <si>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</si>
  <si>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</si>
  <si>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</si>
  <si>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</si>
  <si>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</si>
  <si>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</si>
  <si>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</si>
  <si>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</si>
  <si>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</si>
  <si>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</si>
  <si>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</si>
  <si>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</si>
  <si>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</si>
  <si>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</si>
  <si>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</si>
  <si>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</si>
  <si>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</si>
  <si>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</si>
  <si>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</si>
  <si>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</si>
  <si>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</si>
  <si>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</si>
  <si>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</si>
  <si>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</si>
  <si>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</si>
  <si>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</si>
  <si>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</si>
  <si>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</si>
  <si>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</si>
  <si>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</si>
  <si>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</si>
  <si>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</si>
  <si>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</si>
  <si>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</si>
  <si>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</si>
  <si>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</si>
  <si>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</si>
  <si>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</si>
  <si>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</si>
  <si>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</si>
  <si>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</si>
  <si>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</si>
  <si>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</si>
  <si>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</si>
  <si>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</si>
  <si>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</si>
  <si>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</si>
  <si>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</si>
  <si>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</si>
  <si>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</si>
  <si>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</si>
  <si>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</si>
  <si>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</si>
  <si>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</si>
  <si>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</si>
  <si>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</si>
  <si>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</si>
  <si>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</si>
  <si>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</si>
  <si>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</si>
  <si>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</si>
  <si>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</si>
  <si>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</si>
  <si>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</si>
  <si>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</si>
  <si>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</si>
  <si>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</si>
  <si>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</si>
  <si>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</si>
  <si>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</si>
  <si>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</si>
  <si>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</si>
  <si>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</si>
  <si>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</si>
  <si>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</si>
  <si>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</si>
  <si>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</si>
  <si>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</si>
  <si>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</si>
  <si>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</si>
  <si>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</si>
  <si>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</si>
  <si>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</si>
  <si>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</si>
  <si>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</si>
  <si>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</si>
  <si>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</si>
  <si>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</si>
  <si>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</si>
  <si>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</si>
  <si>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</si>
  <si>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</si>
  <si>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</si>
  <si>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</si>
  <si>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</si>
  <si>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</si>
  <si>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</si>
  <si>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</si>
  <si>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</si>
  <si>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</si>
  <si>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</si>
  <si>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</si>
  <si>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</si>
  <si>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</si>
  <si>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</si>
  <si>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</si>
  <si>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</si>
  <si>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</si>
  <si>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</si>
  <si>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</si>
  <si>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</si>
  <si>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</si>
  <si>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</si>
  <si>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</si>
  <si>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</si>
  <si>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</si>
  <si>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</si>
  <si>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</si>
  <si>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</si>
  <si>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</si>
  <si>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</si>
  <si>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</si>
  <si>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</si>
  <si>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</si>
  <si>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</si>
  <si>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</si>
  <si>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</si>
  <si>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</si>
  <si>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</si>
  <si>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</si>
  <si>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</si>
  <si>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</si>
  <si>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</si>
  <si>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</si>
  <si>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</si>
  <si>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</si>
  <si>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</si>
  <si>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</si>
  <si>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</si>
  <si>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</si>
  <si>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</si>
  <si>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</si>
  <si>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</si>
  <si>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</si>
  <si>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</si>
  <si>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</si>
  <si>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</si>
  <si>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</si>
  <si>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</si>
  <si>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</si>
  <si>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</si>
  <si>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</si>
  <si>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</si>
  <si>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</si>
  <si>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</si>
  <si>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</si>
  <si>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</si>
  <si>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</si>
  <si>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</si>
  <si>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</si>
  <si>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</si>
  <si>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</si>
  <si>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</si>
  <si>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</si>
  <si>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</si>
  <si>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</si>
  <si>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</si>
  <si>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</si>
  <si>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</si>
  <si>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</si>
  <si>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</si>
  <si>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</si>
  <si>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</si>
  <si>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</si>
  <si>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</si>
  <si>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</si>
  <si>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</si>
  <si>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</si>
  <si>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</si>
  <si>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</si>
  <si>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</si>
  <si>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3T23</t>
  </si>
  <si>
    <t>4T23</t>
  </si>
  <si>
    <t>Cancún Aeropuerto</t>
  </si>
  <si>
    <t>1T24</t>
  </si>
  <si>
    <t>2T24</t>
  </si>
  <si>
    <t>Tlaquepaque</t>
  </si>
  <si>
    <t>Dos Bocas Tabasco</t>
  </si>
  <si>
    <t>Monterrey Centro</t>
  </si>
  <si>
    <t>3T24</t>
  </si>
  <si>
    <t>3Y24</t>
  </si>
  <si>
    <t>Altabix</t>
  </si>
  <si>
    <t xml:space="preserve">Non-IFRS Total </t>
  </si>
  <si>
    <r>
      <t>Desglose por Unidad de Negocio</t>
    </r>
    <r>
      <rPr>
        <sz val="10"/>
        <rFont val="Arial"/>
        <family val="2"/>
      </rPr>
      <t xml:space="preserve">
(Cifras en miles de pesos)</t>
    </r>
  </si>
  <si>
    <t>Operadora</t>
  </si>
  <si>
    <t>Desarrollo</t>
  </si>
  <si>
    <t>Costos y gastos generales</t>
  </si>
  <si>
    <t>Utilidad antes de Depreciación y Otros costos y no recurrentes</t>
  </si>
  <si>
    <t>Margen</t>
  </si>
  <si>
    <t>Otros costos y gastos no recurrentes</t>
  </si>
  <si>
    <t>Depreciación</t>
  </si>
  <si>
    <t>Utilidad de operación</t>
  </si>
  <si>
    <t>Total IFRS</t>
  </si>
  <si>
    <t>Eliminaciones IFRS</t>
  </si>
  <si>
    <t>Desglose por Unidad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</si>
</sst>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  <numFmt numFmtId="172" formatCode="0.0%;\(0.0%\)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theme="1"/>
      <name val="ariali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double">
        <color indexed="64"/>
      </bottom>
      <diagonal/>
    </border>
  </borders>
  <cellStyleXfs count="10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  <xf numFmtId="0" fontId="7" fillId="0" borderId="0"/>
    <xf numFmtId="0" fontId="3" fillId="0" borderId="0" applyNumberFormat="0" applyFill="0" applyBorder="0" applyAlignment="0" applyProtection="0"/>
  </cellStyleXfs>
  <cellXfs count="161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69" fontId="1" fillId="2" borderId="0" xfId="2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71" fontId="19" fillId="2" borderId="0" xfId="0" applyFont="1" applyFill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71" fontId="1" fillId="2" borderId="6" xfId="0" applyFont="1" applyFill="1" applyBorder="1"/>
    <xf numFmtId="171" fontId="1" fillId="2" borderId="6" xfId="0" applyFont="1" applyFill="1" applyBorder="1" applyAlignment="1">
      <alignment horizontal="center"/>
    </xf>
    <xf numFmtId="168" fontId="1" fillId="2" borderId="6" xfId="0" applyNumberFormat="1" applyFont="1" applyFill="1" applyBorder="1" applyAlignment="1">
      <alignment horizontal="center"/>
    </xf>
    <xf numFmtId="169" fontId="1" fillId="2" borderId="6" xfId="2" applyNumberFormat="1" applyFont="1" applyFill="1" applyBorder="1" applyAlignment="1">
      <alignment horizontal="center"/>
    </xf>
    <xf numFmtId="0" fontId="1" fillId="2" borderId="0" xfId="8" applyFont="1" applyFill="1"/>
    <xf numFmtId="0" fontId="12" fillId="3" borderId="0" xfId="8" applyFont="1" applyFill="1"/>
    <xf numFmtId="0" fontId="1" fillId="2" borderId="0" xfId="8" applyFont="1" applyFill="1" applyBorder="1"/>
    <xf numFmtId="0" fontId="4" fillId="2" borderId="13" xfId="8" applyFont="1" applyFill="1" applyBorder="1" applyAlignment="1">
      <alignment vertical="center" wrapText="1"/>
    </xf>
    <xf numFmtId="1" fontId="4" fillId="2" borderId="0" xfId="8" applyNumberFormat="1" applyFont="1" applyFill="1" applyBorder="1" applyAlignment="1">
      <alignment horizontal="center" vertical="center" wrapText="1"/>
    </xf>
    <xf numFmtId="0" fontId="4" fillId="2" borderId="0" xfId="8" applyFont="1" applyFill="1" applyBorder="1" applyAlignment="1">
      <alignment horizontal="centerContinuous" vertical="center" wrapText="1"/>
    </xf>
    <xf numFmtId="0" fontId="20" fillId="0" borderId="4" xfId="8" applyFont="1" applyFill="1" applyBorder="1" applyAlignment="1">
      <alignment horizontal="center" vertical="center" wrapText="1"/>
    </xf>
    <xf numFmtId="1" fontId="4" fillId="2" borderId="14" xfId="8" applyNumberFormat="1" applyFont="1" applyFill="1" applyBorder="1" applyAlignment="1">
      <alignment horizontal="center" vertical="center" wrapText="1"/>
    </xf>
    <xf numFmtId="0" fontId="9" fillId="2" borderId="0" xfId="8" applyFont="1" applyFill="1" applyAlignment="1">
      <alignment horizontal="center" vertical="center" wrapText="1"/>
    </xf>
    <xf numFmtId="0" fontId="1" fillId="0" borderId="0" xfId="8" applyFont="1"/>
    <xf numFmtId="165" fontId="9" fillId="2" borderId="0" xfId="8" applyNumberFormat="1" applyFont="1" applyFill="1" applyAlignment="1">
      <alignment horizontal="center" vertical="center" wrapText="1"/>
    </xf>
    <xf numFmtId="165" fontId="9" fillId="2" borderId="1" xfId="8" applyNumberFormat="1" applyFont="1" applyFill="1" applyBorder="1" applyAlignment="1">
      <alignment horizontal="center" vertical="center" wrapText="1"/>
    </xf>
    <xf numFmtId="3" fontId="9" fillId="2" borderId="0" xfId="8" applyNumberFormat="1" applyFont="1" applyFill="1" applyAlignment="1">
      <alignment horizontal="center" vertical="center" wrapText="1"/>
    </xf>
    <xf numFmtId="0" fontId="2" fillId="0" borderId="0" xfId="8" applyFont="1" applyAlignment="1">
      <alignment wrapText="1"/>
    </xf>
    <xf numFmtId="165" fontId="4" fillId="2" borderId="0" xfId="8" applyNumberFormat="1" applyFont="1" applyFill="1" applyBorder="1" applyAlignment="1">
      <alignment horizontal="center" vertical="center" wrapText="1"/>
    </xf>
    <xf numFmtId="172" fontId="1" fillId="2" borderId="0" xfId="8" applyNumberFormat="1" applyFont="1" applyFill="1" applyBorder="1" applyAlignment="1">
      <alignment horizontal="center"/>
    </xf>
    <xf numFmtId="172" fontId="9" fillId="2" borderId="0" xfId="8" applyNumberFormat="1" applyFont="1" applyFill="1" applyBorder="1" applyAlignment="1">
      <alignment horizontal="center" vertical="center" wrapText="1"/>
    </xf>
    <xf numFmtId="3" fontId="9" fillId="2" borderId="0" xfId="8" applyNumberFormat="1" applyFont="1" applyFill="1" applyBorder="1" applyAlignment="1">
      <alignment horizontal="center" vertical="center" wrapText="1"/>
    </xf>
    <xf numFmtId="165" fontId="9" fillId="2" borderId="0" xfId="8" applyNumberFormat="1" applyFont="1" applyFill="1" applyBorder="1" applyAlignment="1">
      <alignment horizontal="center" vertical="center" wrapText="1"/>
    </xf>
    <xf numFmtId="0" fontId="2" fillId="0" borderId="0" xfId="8" applyFont="1"/>
    <xf numFmtId="172" fontId="1" fillId="2" borderId="0" xfId="8" applyNumberFormat="1" applyFont="1" applyFill="1" applyAlignment="1">
      <alignment horizontal="center"/>
    </xf>
    <xf numFmtId="172" fontId="9" fillId="2" borderId="0" xfId="8" applyNumberFormat="1" applyFont="1" applyFill="1" applyAlignment="1">
      <alignment horizontal="center" vertical="center" wrapText="1"/>
    </xf>
    <xf numFmtId="165" fontId="4" fillId="2" borderId="0" xfId="8" applyNumberFormat="1" applyFont="1" applyFill="1" applyAlignment="1">
      <alignment horizontal="center" vertical="center" wrapText="1"/>
    </xf>
    <xf numFmtId="0" fontId="1" fillId="0" borderId="1" xfId="8" applyFont="1" applyBorder="1"/>
    <xf numFmtId="172" fontId="9" fillId="2" borderId="1" xfId="8" applyNumberFormat="1" applyFont="1" applyFill="1" applyBorder="1" applyAlignment="1">
      <alignment horizontal="center" vertical="center" wrapText="1"/>
    </xf>
    <xf numFmtId="164" fontId="1" fillId="2" borderId="0" xfId="8" applyNumberFormat="1" applyFont="1" applyFill="1"/>
    <xf numFmtId="0" fontId="5" fillId="0" borderId="0" xfId="9" applyFont="1" applyFill="1" applyAlignment="1">
      <alignment horizontal="center"/>
    </xf>
    <xf numFmtId="0" fontId="1" fillId="3" borderId="0" xfId="8" applyFont="1" applyFill="1"/>
  </cellXfs>
  <cellStyles count="10">
    <cellStyle name="Hipervínculo" xfId="1" builtinId="8"/>
    <cellStyle name="Hipervínculo 2" xfId="9"/>
    <cellStyle name="Millares" xfId="2" builtinId="3"/>
    <cellStyle name="Millares 17" xfId="5"/>
    <cellStyle name="Normal" xfId="0" builtinId="0"/>
    <cellStyle name="Normal 2" xfId="7"/>
    <cellStyle name="Normal 3" xfId="6"/>
    <cellStyle name="Normal 4" xfId="8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71</c:v>
                </c:pt>
                <c:pt idx="1">
                  <c:v>29</c:v>
                </c:pt>
                <c:pt idx="2">
                  <c:v>14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28</xdr:row>
      <xdr:rowOff>16247</xdr:rowOff>
    </xdr:from>
    <xdr:to>
      <xdr:col>1</xdr:col>
      <xdr:colOff>664396</xdr:colOff>
      <xdr:row>33</xdr:row>
      <xdr:rowOff>31301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26</xdr:row>
      <xdr:rowOff>145673</xdr:rowOff>
    </xdr:from>
    <xdr:to>
      <xdr:col>7</xdr:col>
      <xdr:colOff>358590</xdr:colOff>
      <xdr:row>33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28</xdr:row>
      <xdr:rowOff>28095</xdr:rowOff>
    </xdr:from>
    <xdr:to>
      <xdr:col>6</xdr:col>
      <xdr:colOff>324970</xdr:colOff>
      <xdr:row>33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109904</xdr:colOff>
      <xdr:row>1</xdr:row>
      <xdr:rowOff>124558</xdr:rowOff>
    </xdr:from>
    <xdr:to>
      <xdr:col>3</xdr:col>
      <xdr:colOff>251209</xdr:colOff>
      <xdr:row>5</xdr:row>
      <xdr:rowOff>147739</xdr:rowOff>
    </xdr:to>
    <xdr:pic>
      <xdr:nvPicPr>
        <xdr:cNvPr id="12" name="Imagen 11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329712" y="285750"/>
          <a:ext cx="1665305" cy="565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503465</xdr:colOff>
      <xdr:row>1</xdr:row>
      <xdr:rowOff>0</xdr:rowOff>
    </xdr:from>
    <xdr:to>
      <xdr:col>1</xdr:col>
      <xdr:colOff>2168770</xdr:colOff>
      <xdr:row>4</xdr:row>
      <xdr:rowOff>129946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734786" y="176893"/>
          <a:ext cx="1665305" cy="565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285751</xdr:colOff>
      <xdr:row>0</xdr:row>
      <xdr:rowOff>136071</xdr:rowOff>
    </xdr:from>
    <xdr:to>
      <xdr:col>1</xdr:col>
      <xdr:colOff>1951056</xdr:colOff>
      <xdr:row>4</xdr:row>
      <xdr:rowOff>89124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517072" y="136071"/>
          <a:ext cx="1665305" cy="565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119</xdr:row>
      <xdr:rowOff>33620</xdr:rowOff>
    </xdr:from>
    <xdr:to>
      <xdr:col>5</xdr:col>
      <xdr:colOff>0</xdr:colOff>
      <xdr:row>127</xdr:row>
      <xdr:rowOff>0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8232" y="20998145"/>
          <a:ext cx="4513418" cy="126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</a:p>
      </xdr:txBody>
    </xdr:sp>
    <xdr:clientData/>
  </xdr:twoCellAnchor>
  <xdr:oneCellAnchor>
    <xdr:from>
      <xdr:col>1</xdr:col>
      <xdr:colOff>22403</xdr:colOff>
      <xdr:row>120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03" y="2114269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120</xdr:row>
      <xdr:rowOff>88930</xdr:rowOff>
    </xdr:from>
    <xdr:to>
      <xdr:col>5</xdr:col>
      <xdr:colOff>0</xdr:colOff>
      <xdr:row>125</xdr:row>
      <xdr:rowOff>109661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2562" y="21215380"/>
          <a:ext cx="4119088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Héctor Vázquez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Finanzas Corporativas y Relación con Inversionistas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Tel: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hvazquez@norte19.com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239694</xdr:colOff>
      <xdr:row>0</xdr:row>
      <xdr:rowOff>74315</xdr:rowOff>
    </xdr:from>
    <xdr:to>
      <xdr:col>1</xdr:col>
      <xdr:colOff>1904999</xdr:colOff>
      <xdr:row>4</xdr:row>
      <xdr:rowOff>2247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468294" y="74315"/>
          <a:ext cx="1665305" cy="556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340179</xdr:colOff>
      <xdr:row>0</xdr:row>
      <xdr:rowOff>149678</xdr:rowOff>
    </xdr:from>
    <xdr:to>
      <xdr:col>1</xdr:col>
      <xdr:colOff>2005484</xdr:colOff>
      <xdr:row>4</xdr:row>
      <xdr:rowOff>129945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571500" y="149678"/>
          <a:ext cx="1665305" cy="565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489858</xdr:colOff>
      <xdr:row>0</xdr:row>
      <xdr:rowOff>122464</xdr:rowOff>
    </xdr:from>
    <xdr:to>
      <xdr:col>1</xdr:col>
      <xdr:colOff>2155163</xdr:colOff>
      <xdr:row>4</xdr:row>
      <xdr:rowOff>48302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721179" y="122464"/>
          <a:ext cx="1665305" cy="5653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161925</xdr:colOff>
      <xdr:row>0</xdr:row>
      <xdr:rowOff>161925</xdr:rowOff>
    </xdr:from>
    <xdr:to>
      <xdr:col>2</xdr:col>
      <xdr:colOff>1065230</xdr:colOff>
      <xdr:row>4</xdr:row>
      <xdr:rowOff>3399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304800" y="161925"/>
          <a:ext cx="1665305" cy="565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386</v>
      </c>
    </row>
    <row r="21" spans="1:10" ht="12.75">
      <c r="C21" s="5"/>
    </row>
    <row r="22" spans="1:10" ht="12.75">
      <c r="C22" s="4" t="s">
        <v>4</v>
      </c>
    </row>
    <row r="23" spans="1:10" ht="12.75">
      <c r="C23" s="5"/>
    </row>
    <row r="24" spans="1:10" ht="12.75">
      <c r="C24" s="4" t="s">
        <v>5</v>
      </c>
    </row>
    <row r="25" spans="1:10" ht="12.75">
      <c r="C25" s="5"/>
    </row>
    <row r="26" spans="1:10" ht="12.75">
      <c r="C26" s="4" t="s">
        <v>6</v>
      </c>
    </row>
    <row r="27" spans="1:10" ht="12.75">
      <c r="E27" s="6"/>
    </row>
    <row r="28" spans="1:10" ht="12.75">
      <c r="A28" s="7"/>
      <c r="B28" s="7"/>
      <c r="C28" s="7"/>
      <c r="D28" s="7"/>
      <c r="E28" s="8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9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10"/>
      <c r="F32" s="7"/>
      <c r="G32" s="7"/>
      <c r="H32" s="7"/>
      <c r="I32" s="7"/>
      <c r="J32" s="7"/>
    </row>
    <row r="33" spans="1:10" ht="12.75">
      <c r="A33" s="7"/>
      <c r="B33" s="7"/>
      <c r="C33" s="7"/>
      <c r="D33" s="7"/>
      <c r="E33" s="8"/>
      <c r="F33" s="7"/>
      <c r="G33" s="7"/>
      <c r="H33" s="7"/>
      <c r="I33" s="7"/>
      <c r="J33" s="7"/>
    </row>
    <row r="34" spans="1:10" ht="12.7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2.75" hidden="1"/>
    <row r="36" spans="1:10" ht="12.75" hidden="1"/>
    <row r="37" spans="1:10" ht="12.75" hidden="1"/>
    <row r="38" spans="1:10" ht="12.75" hidden="1"/>
    <row r="39" spans="1:10" ht="12.75"/>
  </sheetData>
  <hyperlinks>
    <hyperlink ref="C18" location="'Estado de Resultados'!A1" display="Estados Consolidados de Resultados y Otros Resultados Integrales"/>
    <hyperlink ref="C22" location="'Balance General'!A1" display="Estados Consolidados de Posición Financiera"/>
    <hyperlink ref="C24" location="'Flujo de Efectivo'!A1" display="Estados Consolidados de Flujos de Efectivo"/>
    <hyperlink ref="C26" location="'Portafolio de Hoteles'!A1" display="Portafolio de Hoteles"/>
    <hyperlink ref="C16" location="'Resumen Estadísticas Operativas'!A1" display="Resumen de Estadísticas Operativas y Financieras"/>
    <hyperlink ref="C20" location="'Desglose por Unidad de Negocio'!A1" display="Desglose por Unidad de Negocio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6" width="19.28515625" style="1" customWidth="1"/>
    <col min="67" max="67" width="1.140625" style="1" customWidth="1"/>
    <col min="68" max="16384" width="8.5703125" style="1" hidden="1"/>
  </cols>
  <sheetData>
    <row r="1" spans="2:66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</row>
    <row r="2" spans="2:66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2:66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2:66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</row>
    <row r="5" spans="2:66" ht="12.75" customHeight="1"/>
    <row r="6" spans="2:66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363</v>
      </c>
      <c r="BJ6" s="117" t="s">
        <v>364</v>
      </c>
      <c r="BK6" s="117">
        <v>2023</v>
      </c>
      <c r="BL6" s="117" t="s">
        <v>366</v>
      </c>
      <c r="BM6" s="117" t="s">
        <v>367</v>
      </c>
      <c r="BN6" s="117" t="s">
        <v>371</v>
      </c>
    </row>
    <row r="7" spans="2:66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6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6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6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  <c r="BJ10" s="20">
        <v>152</v>
      </c>
      <c r="BK10" s="20">
        <v>152</v>
      </c>
      <c r="BL10" s="20">
        <v>152</v>
      </c>
      <c r="BM10" s="20">
        <v>152</v>
      </c>
      <c r="BN10" s="20">
        <v>152</v>
      </c>
    </row>
    <row r="11" spans="2:66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  <c r="BJ11" s="20">
        <v>17503</v>
      </c>
      <c r="BK11" s="20">
        <v>17503</v>
      </c>
      <c r="BL11" s="20">
        <v>17503</v>
      </c>
      <c r="BM11" s="20">
        <v>17533</v>
      </c>
      <c r="BN11" s="20">
        <v>17533</v>
      </c>
    </row>
    <row r="12" spans="2:66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6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  <c r="BJ13" s="22">
        <v>0.56552400120627278</v>
      </c>
      <c r="BK13" s="22">
        <v>0.55626050670483984</v>
      </c>
      <c r="BL13" s="22">
        <v>0.54101872319334954</v>
      </c>
      <c r="BM13" s="22">
        <v>0.56381822759495903</v>
      </c>
      <c r="BN13" s="22">
        <v>0.57286447581510325</v>
      </c>
    </row>
    <row r="14" spans="2:66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  <c r="BJ14" s="24">
        <v>1253.3242838599333</v>
      </c>
      <c r="BK14" s="24">
        <v>1214.5930574821564</v>
      </c>
      <c r="BL14" s="24">
        <v>1291.2332290243346</v>
      </c>
      <c r="BM14" s="24">
        <v>1316.0538312886324</v>
      </c>
      <c r="BN14" s="24">
        <v>1332.1676689278047</v>
      </c>
    </row>
    <row r="15" spans="2:66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  <c r="BJ15" s="26">
        <v>708.78496381745583</v>
      </c>
      <c r="BK15" s="26">
        <v>675.63014959520501</v>
      </c>
      <c r="BL15" s="26">
        <v>698.58135291157134</v>
      </c>
      <c r="BM15" s="26">
        <v>742.01513857671193</v>
      </c>
      <c r="BN15" s="26">
        <v>763.15153335815489</v>
      </c>
    </row>
    <row r="16" spans="2:66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spans="2:67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</row>
    <row r="18" spans="2:67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</row>
    <row r="19" spans="2:67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  <c r="BJ19" s="20">
        <v>146</v>
      </c>
      <c r="BK19" s="20">
        <v>146</v>
      </c>
      <c r="BL19" s="20">
        <v>146</v>
      </c>
      <c r="BM19" s="20">
        <v>146</v>
      </c>
      <c r="BN19" s="20">
        <v>147</v>
      </c>
    </row>
    <row r="20" spans="2:67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  <c r="BJ20" s="20">
        <v>16679</v>
      </c>
      <c r="BK20" s="20">
        <v>16679</v>
      </c>
      <c r="BL20" s="20">
        <v>16679</v>
      </c>
      <c r="BM20" s="20">
        <v>16708</v>
      </c>
      <c r="BN20" s="20">
        <v>16829</v>
      </c>
    </row>
    <row r="21" spans="2:67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</row>
    <row r="22" spans="2:67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  <c r="BJ22" s="22">
        <v>0.57212833073271474</v>
      </c>
      <c r="BK22" s="22">
        <v>0.56477085146091843</v>
      </c>
      <c r="BL22" s="22">
        <v>0.549136283460817</v>
      </c>
      <c r="BM22" s="22">
        <v>0.56817619311808309</v>
      </c>
      <c r="BN22" s="22">
        <v>0.57973743932065092</v>
      </c>
    </row>
    <row r="23" spans="2:67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  <c r="BJ23" s="24">
        <v>1247.6530475575439</v>
      </c>
      <c r="BK23" s="24">
        <v>1209.2521561800249</v>
      </c>
      <c r="BL23" s="24">
        <v>1284.6221400442303</v>
      </c>
      <c r="BM23" s="24">
        <v>1311.7921578303783</v>
      </c>
      <c r="BN23" s="24">
        <v>1327.3696086122879</v>
      </c>
    </row>
    <row r="24" spans="2:67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  <c r="BJ24" s="26">
        <v>713.81765543268193</v>
      </c>
      <c r="BK24" s="26">
        <v>682.95036987674416</v>
      </c>
      <c r="BL24" s="26">
        <v>705.43262763536973</v>
      </c>
      <c r="BM24" s="26">
        <v>745.32907439821997</v>
      </c>
      <c r="BN24" s="26">
        <v>769.5258579289424</v>
      </c>
      <c r="BO24" s="48"/>
    </row>
    <row r="25" spans="2:67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7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7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48"/>
    </row>
    <row r="28" spans="2:67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7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  <c r="BJ29" s="20">
        <v>942604.90999999992</v>
      </c>
      <c r="BK29" s="20">
        <v>3544172.4695568653</v>
      </c>
      <c r="BL29" s="20">
        <v>924760.39999999991</v>
      </c>
      <c r="BM29" s="20">
        <v>974316.53</v>
      </c>
      <c r="BN29" s="20">
        <v>1042393.97</v>
      </c>
    </row>
    <row r="30" spans="2:67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48"/>
    </row>
    <row r="31" spans="2:67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  <c r="BJ31" s="20">
        <v>217265.39999999988</v>
      </c>
      <c r="BK31" s="20">
        <v>618945.79600686568</v>
      </c>
      <c r="BL31" s="20">
        <v>113994.7399999999</v>
      </c>
      <c r="BM31" s="20">
        <v>152941.57</v>
      </c>
      <c r="BN31" s="20">
        <v>124908.46999999997</v>
      </c>
    </row>
    <row r="32" spans="2:67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  <c r="BJ32" s="30">
        <v>0.23049466186209436</v>
      </c>
      <c r="BK32" s="30">
        <v>0.17463760618970489</v>
      </c>
      <c r="BL32" s="30">
        <v>0.12326948688546775</v>
      </c>
      <c r="BM32" s="30">
        <v>0.15697318611642563</v>
      </c>
      <c r="BN32" s="30">
        <v>0.11982846562322302</v>
      </c>
    </row>
    <row r="33" spans="1:67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</row>
    <row r="34" spans="1:67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  <c r="BJ34" s="20">
        <v>329077.29999999981</v>
      </c>
      <c r="BK34" s="20">
        <v>1045464.6285568657</v>
      </c>
      <c r="BL34" s="20">
        <v>225082.61999999991</v>
      </c>
      <c r="BM34" s="20">
        <v>258131.28000000003</v>
      </c>
      <c r="BN34" s="20">
        <v>235038.67999999996</v>
      </c>
    </row>
    <row r="35" spans="1:67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  <c r="BJ35" s="30">
        <v>0.349114773866391</v>
      </c>
      <c r="BK35" s="30">
        <v>0.29498130735369721</v>
      </c>
      <c r="BL35" s="30">
        <v>0.24339560820294634</v>
      </c>
      <c r="BM35" s="30">
        <v>0.26493574937089492</v>
      </c>
      <c r="BN35" s="30">
        <v>0.22547970034784445</v>
      </c>
    </row>
    <row r="36" spans="1:67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</row>
    <row r="37" spans="1:67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  <c r="BJ37" s="20">
        <v>327355.32999999984</v>
      </c>
      <c r="BK37" s="20">
        <v>1041268.6200068657</v>
      </c>
      <c r="BL37" s="20">
        <v>224755.21999999991</v>
      </c>
      <c r="BM37" s="20">
        <v>257219.83000000002</v>
      </c>
      <c r="BN37" s="20">
        <v>234446.80999999997</v>
      </c>
    </row>
    <row r="38" spans="1:67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  <c r="BJ38" s="30">
        <v>0.34728795333773499</v>
      </c>
      <c r="BK38" s="30">
        <v>0.2937973896448266</v>
      </c>
      <c r="BL38" s="30">
        <v>0.24304157055168013</v>
      </c>
      <c r="BM38" s="30">
        <v>0.26400027309400159</v>
      </c>
      <c r="BN38" s="30">
        <v>0.22491190159129565</v>
      </c>
    </row>
    <row r="39" spans="1:67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</row>
    <row r="40" spans="1:67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  <c r="BJ40" s="20">
        <v>57092.639999999898</v>
      </c>
      <c r="BK40" s="20">
        <v>1105062.5090068656</v>
      </c>
      <c r="BL40" s="20">
        <v>-33251.770000000091</v>
      </c>
      <c r="BM40" s="20">
        <v>54291.380000000012</v>
      </c>
      <c r="BN40" s="20">
        <v>-8848.2000000000244</v>
      </c>
    </row>
    <row r="41" spans="1:67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  <c r="BJ41" s="30">
        <v>6.0569003401435603E-2</v>
      </c>
      <c r="BK41" s="30">
        <v>0.31179704670101271</v>
      </c>
      <c r="BL41" s="30">
        <v>-3.5957173339169902E-2</v>
      </c>
      <c r="BM41" s="30">
        <v>5.5722527872949061E-2</v>
      </c>
      <c r="BN41" s="30">
        <v>-8.4883453422126224E-3</v>
      </c>
      <c r="BO41" s="1"/>
    </row>
    <row r="42" spans="1:67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1"/>
    </row>
    <row r="43" spans="1:67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  <c r="BJ43" s="19">
        <v>-17630.38</v>
      </c>
      <c r="BK43" s="19">
        <v>1093229.4939999999</v>
      </c>
      <c r="BL43" s="19">
        <v>-38550.99</v>
      </c>
      <c r="BM43" s="19">
        <v>50214.9</v>
      </c>
      <c r="BN43" s="19">
        <v>-29092.83</v>
      </c>
      <c r="BO43" s="1"/>
    </row>
    <row r="44" spans="1:67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1"/>
    </row>
    <row r="45" spans="1:67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  <c r="BJ45" s="34">
        <v>-4.6034381003825751E-2</v>
      </c>
      <c r="BK45" s="34">
        <v>2.8545126679864889</v>
      </c>
      <c r="BL45" s="34">
        <v>-0.10374208125813013</v>
      </c>
      <c r="BM45" s="34">
        <v>0.13519553140964674</v>
      </c>
      <c r="BN45" s="34">
        <v>-7.8360775755365611E-2</v>
      </c>
      <c r="BO45" s="1"/>
    </row>
    <row r="46" spans="1:67" s="18" customFormat="1" ht="12.75">
      <c r="B46" s="32"/>
      <c r="E46" s="32"/>
      <c r="BO46" s="1"/>
    </row>
    <row r="47" spans="1:67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</row>
    <row r="48" spans="1:67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</row>
    <row r="49" spans="1:67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1:67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</row>
    <row r="51" spans="1:67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</row>
    <row r="52" spans="1:67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</row>
    <row r="53" spans="1:67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</row>
    <row r="54" spans="1:67" s="18" customFormat="1" ht="12.75">
      <c r="E54" s="32"/>
      <c r="BO54" s="1"/>
    </row>
    <row r="55" spans="1:67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</row>
    <row r="56" spans="1:67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</row>
    <row r="57" spans="1:67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</row>
    <row r="58" spans="1:67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  <row r="59" spans="1:67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</row>
    <row r="60" spans="1:67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</row>
    <row r="61" spans="1:67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</row>
    <row r="62" spans="1:67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6" width="19.28515625" style="1" customWidth="1"/>
    <col min="67" max="67" width="1.140625" style="1" customWidth="1"/>
    <col min="68" max="68" width="19.28515625" style="1" hidden="1" customWidth="1"/>
    <col min="69" max="16384" width="12.85546875" style="1" hidden="1"/>
  </cols>
  <sheetData>
    <row r="1" spans="2:68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</row>
    <row r="2" spans="2:68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2:68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2:68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</row>
    <row r="5" spans="2:68" ht="12.75"/>
    <row r="6" spans="2:68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363</v>
      </c>
      <c r="BJ6" s="117" t="s">
        <v>364</v>
      </c>
      <c r="BK6" s="117">
        <v>2023</v>
      </c>
      <c r="BL6" s="117" t="s">
        <v>366</v>
      </c>
      <c r="BM6" s="117" t="s">
        <v>367</v>
      </c>
      <c r="BN6" s="117" t="s">
        <v>372</v>
      </c>
    </row>
    <row r="7" spans="2:68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8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8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  <c r="BJ9" s="39">
        <v>918140.72</v>
      </c>
      <c r="BK9" s="39">
        <v>3421289.3323872653</v>
      </c>
      <c r="BL9" s="39">
        <v>908671.21</v>
      </c>
      <c r="BM9" s="39">
        <v>949626.76</v>
      </c>
      <c r="BN9" s="39">
        <v>1008959.41</v>
      </c>
    </row>
    <row r="10" spans="2:68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  <c r="BJ10" s="41">
        <v>24464.19</v>
      </c>
      <c r="BK10" s="41">
        <v>122883.13716960001</v>
      </c>
      <c r="BL10" s="41">
        <v>16089.19</v>
      </c>
      <c r="BM10" s="41">
        <v>24689.77</v>
      </c>
      <c r="BN10" s="41">
        <v>33434.559999999998</v>
      </c>
    </row>
    <row r="11" spans="2:68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  <c r="BJ11" s="43">
        <v>942604.90999999992</v>
      </c>
      <c r="BK11" s="43">
        <v>3544172.4695568653</v>
      </c>
      <c r="BL11" s="43">
        <v>924760.39999999991</v>
      </c>
      <c r="BM11" s="43">
        <v>974316.53</v>
      </c>
      <c r="BN11" s="43">
        <v>1042393.97</v>
      </c>
    </row>
    <row r="12" spans="2:68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</row>
    <row r="13" spans="2:68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</row>
    <row r="14" spans="2:68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  <c r="BJ14" s="39">
        <v>551980.06000000006</v>
      </c>
      <c r="BK14" s="39">
        <v>2047096.7809999997</v>
      </c>
      <c r="BL14" s="39">
        <v>591821.9</v>
      </c>
      <c r="BM14" s="39">
        <v>611955.73</v>
      </c>
      <c r="BN14" s="39">
        <v>699776.38</v>
      </c>
    </row>
    <row r="15" spans="2:68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  <c r="BJ15" s="39">
        <v>61546.55</v>
      </c>
      <c r="BK15" s="39">
        <v>451611.06</v>
      </c>
      <c r="BL15" s="39">
        <v>107855.88</v>
      </c>
      <c r="BM15" s="39">
        <v>104230.52</v>
      </c>
      <c r="BN15" s="39">
        <v>99078.91</v>
      </c>
      <c r="BP15" s="46"/>
    </row>
    <row r="16" spans="2:68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  <c r="BJ16" s="41">
        <v>110089.93</v>
      </c>
      <c r="BK16" s="41">
        <v>422322.82400000002</v>
      </c>
      <c r="BL16" s="41">
        <v>110760.48</v>
      </c>
      <c r="BM16" s="41">
        <v>104278.26</v>
      </c>
      <c r="BN16" s="41">
        <v>109538.34</v>
      </c>
    </row>
    <row r="17" spans="2:74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  <c r="BJ17" s="43">
        <v>723616.54</v>
      </c>
      <c r="BK17" s="43">
        <v>2921030.6649999996</v>
      </c>
      <c r="BL17" s="43">
        <v>810438.26</v>
      </c>
      <c r="BM17" s="43">
        <v>820464.51</v>
      </c>
      <c r="BN17" s="43">
        <v>908392.63</v>
      </c>
      <c r="BP17" s="46"/>
      <c r="BQ17" s="48"/>
    </row>
    <row r="18" spans="2:74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</row>
    <row r="19" spans="2:74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  <c r="BJ19" s="39">
        <v>1721.97</v>
      </c>
      <c r="BK19" s="39">
        <v>4196.0085499999996</v>
      </c>
      <c r="BL19" s="39">
        <v>327.39999999999998</v>
      </c>
      <c r="BM19" s="39">
        <v>911.45</v>
      </c>
      <c r="BN19" s="39">
        <v>591.87</v>
      </c>
    </row>
    <row r="20" spans="2:74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8500</v>
      </c>
    </row>
    <row r="21" spans="2:74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  <c r="BJ21" s="43">
        <v>1721.97</v>
      </c>
      <c r="BK21" s="43">
        <v>4196.0085499999996</v>
      </c>
      <c r="BL21" s="43">
        <v>327.39999999999998</v>
      </c>
      <c r="BM21" s="43">
        <v>911.45</v>
      </c>
      <c r="BN21" s="43">
        <v>9091.8700000000008</v>
      </c>
    </row>
    <row r="22" spans="2:74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R22" s="46"/>
      <c r="BS22" s="46"/>
      <c r="BU22" s="46"/>
      <c r="BV22" s="46"/>
    </row>
    <row r="23" spans="2:74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  <c r="BJ23" s="43">
        <v>217266.39999999988</v>
      </c>
      <c r="BK23" s="43">
        <v>618945.79600686568</v>
      </c>
      <c r="BL23" s="43">
        <v>113994.7399999999</v>
      </c>
      <c r="BM23" s="43">
        <v>152941.57</v>
      </c>
      <c r="BN23" s="43">
        <v>124908.46999999997</v>
      </c>
      <c r="BR23" s="46"/>
      <c r="BS23" s="46"/>
      <c r="BU23" s="46"/>
      <c r="BV23" s="46"/>
    </row>
    <row r="24" spans="2:74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  <c r="BJ24" s="56">
        <v>0.23049572275196392</v>
      </c>
      <c r="BK24" s="56">
        <v>0.17463760618970489</v>
      </c>
      <c r="BL24" s="56">
        <v>0.12326948688546775</v>
      </c>
      <c r="BM24" s="56">
        <v>0.15697318611642563</v>
      </c>
      <c r="BN24" s="56">
        <v>0.11982846562322302</v>
      </c>
      <c r="BO24" s="48"/>
    </row>
    <row r="25" spans="2:74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</row>
    <row r="26" spans="2:74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  <c r="BJ26" s="52">
        <v>329078.29999999981</v>
      </c>
      <c r="BK26" s="52">
        <v>1045464.6285568657</v>
      </c>
      <c r="BL26" s="52">
        <v>225082.61999999991</v>
      </c>
      <c r="BM26" s="52">
        <v>258131.28000000003</v>
      </c>
      <c r="BN26" s="52">
        <v>235038.67999999996</v>
      </c>
    </row>
    <row r="27" spans="2:74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  <c r="BJ27" s="56">
        <v>0.34911583475626057</v>
      </c>
      <c r="BK27" s="56">
        <v>0.29498130735369721</v>
      </c>
      <c r="BL27" s="56">
        <v>0.24339560820294634</v>
      </c>
      <c r="BM27" s="56">
        <v>0.26493574937089492</v>
      </c>
      <c r="BN27" s="56">
        <v>0.22547970034784445</v>
      </c>
      <c r="BO27" s="48"/>
    </row>
    <row r="28" spans="2:74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</row>
    <row r="29" spans="2:74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  <c r="BJ29" s="52">
        <v>327356.32999999984</v>
      </c>
      <c r="BK29" s="52">
        <v>1041268.6200068657</v>
      </c>
      <c r="BL29" s="52">
        <v>224755.21999999991</v>
      </c>
      <c r="BM29" s="52">
        <v>257219.83000000002</v>
      </c>
      <c r="BN29" s="52">
        <v>234446.80999999997</v>
      </c>
    </row>
    <row r="30" spans="2:74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  <c r="BJ30" s="56">
        <v>0.3472890142276045</v>
      </c>
      <c r="BK30" s="56">
        <v>0.2937973896448266</v>
      </c>
      <c r="BL30" s="56">
        <v>0.24304157055168013</v>
      </c>
      <c r="BM30" s="56">
        <v>0.26400027309400159</v>
      </c>
      <c r="BN30" s="56">
        <v>0.22491190159129565</v>
      </c>
      <c r="BO30" s="48"/>
    </row>
    <row r="31" spans="2:74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</row>
    <row r="32" spans="2:74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  <c r="BJ32" s="58">
        <v>-13187.57</v>
      </c>
      <c r="BK32" s="58">
        <v>-93203.7</v>
      </c>
      <c r="BL32" s="58">
        <v>-15289.03</v>
      </c>
      <c r="BM32" s="58">
        <v>-10187.36</v>
      </c>
      <c r="BN32" s="58">
        <v>-21892.75</v>
      </c>
    </row>
    <row r="33" spans="2:75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  <c r="BJ33" s="58">
        <v>144243.74</v>
      </c>
      <c r="BK33" s="58">
        <v>711452.3</v>
      </c>
      <c r="BL33" s="58">
        <v>145372.64000000001</v>
      </c>
      <c r="BM33" s="58">
        <v>149815.44</v>
      </c>
      <c r="BN33" s="58">
        <v>152033.67000000001</v>
      </c>
      <c r="BP33" s="59"/>
      <c r="BQ33" s="59"/>
      <c r="BR33" s="46"/>
      <c r="BS33" s="59"/>
      <c r="BT33" s="59"/>
      <c r="BU33" s="46"/>
    </row>
    <row r="34" spans="2:75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  <c r="BJ34" s="58">
        <v>-2271.44</v>
      </c>
      <c r="BK34" s="58">
        <v>24190</v>
      </c>
      <c r="BL34" s="58">
        <v>1938.46</v>
      </c>
      <c r="BM34" s="58">
        <v>1580.58</v>
      </c>
      <c r="BN34" s="58">
        <v>2403.11</v>
      </c>
      <c r="BW34" s="60"/>
    </row>
    <row r="35" spans="2:75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  <c r="BJ35" s="58">
        <v>-1937.13</v>
      </c>
      <c r="BK35" s="58">
        <v>25037.9</v>
      </c>
      <c r="BL35" s="58">
        <v>12201.55</v>
      </c>
      <c r="BM35" s="58">
        <v>-8229.9500000000007</v>
      </c>
      <c r="BN35" s="58">
        <v>2925.56</v>
      </c>
    </row>
    <row r="36" spans="2:75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</row>
    <row r="37" spans="2:75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  <c r="BJ37" s="52">
        <v>126847.59999999998</v>
      </c>
      <c r="BK37" s="52">
        <v>667474.50000000012</v>
      </c>
      <c r="BL37" s="52">
        <v>144223.62</v>
      </c>
      <c r="BM37" s="52">
        <v>132978.71</v>
      </c>
      <c r="BN37" s="52">
        <v>135469.59</v>
      </c>
    </row>
    <row r="38" spans="2:75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</row>
    <row r="39" spans="2:75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  <c r="BJ39" s="39">
        <v>90417.799999999901</v>
      </c>
      <c r="BK39" s="39">
        <v>-48529.703993134433</v>
      </c>
      <c r="BL39" s="39">
        <v>-30228.880000000092</v>
      </c>
      <c r="BM39" s="39">
        <v>19962.860000000015</v>
      </c>
      <c r="BN39" s="39">
        <v>-10562.120000000024</v>
      </c>
    </row>
    <row r="40" spans="2:75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</row>
    <row r="41" spans="2:75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  <c r="BJ41" s="39">
        <v>-67300.03</v>
      </c>
      <c r="BK41" s="39">
        <v>-39510.546000000002</v>
      </c>
      <c r="BL41" s="39">
        <v>3022.89</v>
      </c>
      <c r="BM41" s="39">
        <v>-34328.519999999997</v>
      </c>
      <c r="BN41" s="39">
        <v>-1713.92</v>
      </c>
    </row>
    <row r="42" spans="2:75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</row>
    <row r="43" spans="2:75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  <c r="BJ43" s="39">
        <v>-100625.19</v>
      </c>
      <c r="BK43" s="39">
        <v>1114081.6669999999</v>
      </c>
      <c r="BL43" s="39">
        <v>0</v>
      </c>
      <c r="BM43" s="39">
        <v>0</v>
      </c>
      <c r="BN43" s="39">
        <v>0</v>
      </c>
    </row>
    <row r="44" spans="2:75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>
        <v>54.291380000000011</v>
      </c>
      <c r="BN44" s="39"/>
    </row>
    <row r="45" spans="2:75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  <c r="BJ45" s="52">
        <v>57092.639999999898</v>
      </c>
      <c r="BK45" s="52">
        <v>1105062.5090068656</v>
      </c>
      <c r="BL45" s="52">
        <v>-33251.770000000091</v>
      </c>
      <c r="BM45" s="52">
        <v>54291.380000000012</v>
      </c>
      <c r="BN45" s="52">
        <v>-8848.2000000000244</v>
      </c>
      <c r="BP45" s="46"/>
      <c r="BR45" s="46"/>
      <c r="BS45" s="46"/>
    </row>
    <row r="46" spans="2:75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  <c r="BJ46" s="61">
        <v>6.0569003401435603E-2</v>
      </c>
      <c r="BK46" s="61"/>
      <c r="BL46" s="61">
        <v>-3.5957173339169902E-2</v>
      </c>
      <c r="BM46" s="61">
        <v>5.5722527872949061E-2</v>
      </c>
      <c r="BN46" s="61">
        <v>-8.4883453422126224E-3</v>
      </c>
    </row>
    <row r="47" spans="2:75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  <c r="BJ47" s="39">
        <v>-17630.38</v>
      </c>
      <c r="BK47" s="39">
        <v>1093230.4939999999</v>
      </c>
      <c r="BL47" s="39">
        <v>-38550.99</v>
      </c>
      <c r="BM47" s="39">
        <v>50214.9</v>
      </c>
      <c r="BN47" s="39">
        <v>-29092.83</v>
      </c>
    </row>
    <row r="48" spans="2:75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</row>
    <row r="49" spans="1:66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  <c r="BJ49" s="64">
        <v>-4.6034381003825751E-2</v>
      </c>
      <c r="BK49" s="64">
        <v>2.8545152790692336</v>
      </c>
      <c r="BL49" s="64">
        <v>-0.10374208125813013</v>
      </c>
      <c r="BM49" s="64">
        <v>0.13519553140964674</v>
      </c>
      <c r="BN49" s="64">
        <v>-7.8360775755365611E-2</v>
      </c>
    </row>
    <row r="50" spans="1:66" ht="12.75"/>
    <row r="51" spans="1:66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</row>
    <row r="52" spans="1:66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</row>
    <row r="53" spans="1:66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</row>
    <row r="54" spans="1:66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</row>
    <row r="55" spans="1:66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</row>
    <row r="56" spans="1:66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</row>
    <row r="57" spans="1:66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</row>
    <row r="58" spans="1:66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5"/>
  <sheetViews>
    <sheetView showGridLines="0" zoomScale="130" zoomScaleNormal="130" workbookViewId="0"/>
  </sheetViews>
  <sheetFormatPr baseColWidth="10" defaultColWidth="0" defaultRowHeight="0" customHeight="1" zeroHeight="1" outlineLevelCol="3"/>
  <cols>
    <col min="1" max="1" width="1.85546875" style="133" customWidth="1"/>
    <col min="2" max="2" width="49.42578125" style="133" customWidth="1" outlineLevel="3"/>
    <col min="3" max="4" width="15" style="133" customWidth="1"/>
    <col min="5" max="5" width="0.85546875" style="133" customWidth="1"/>
    <col min="6" max="6" width="1.140625" style="133" customWidth="1"/>
    <col min="7" max="87" width="0" style="133" hidden="1" customWidth="1"/>
    <col min="88" max="16384" width="8.5703125" style="133" hidden="1"/>
  </cols>
  <sheetData>
    <row r="1" spans="2:6" ht="14.25">
      <c r="C1" s="134"/>
      <c r="D1" s="134"/>
      <c r="E1" s="134"/>
    </row>
    <row r="2" spans="2:6" ht="14.25">
      <c r="C2" s="134"/>
      <c r="D2" s="134"/>
      <c r="E2" s="134"/>
    </row>
    <row r="3" spans="2:6" ht="14.25">
      <c r="C3" s="134"/>
      <c r="D3" s="134"/>
      <c r="E3" s="134"/>
    </row>
    <row r="4" spans="2:6" ht="6.75" customHeight="1">
      <c r="C4" s="134"/>
      <c r="D4" s="134"/>
      <c r="E4" s="134"/>
    </row>
    <row r="5" spans="2:6" ht="12.75" customHeight="1">
      <c r="E5" s="135"/>
      <c r="F5" s="135"/>
    </row>
    <row r="6" spans="2:6" ht="45" customHeight="1">
      <c r="B6" s="136" t="s">
        <v>375</v>
      </c>
      <c r="C6" s="137"/>
      <c r="D6" s="137"/>
      <c r="E6" s="138"/>
      <c r="F6" s="135"/>
    </row>
    <row r="7" spans="2:6" ht="15.75" thickBot="1">
      <c r="B7" s="139" t="s">
        <v>195</v>
      </c>
      <c r="C7" s="140" t="s">
        <v>363</v>
      </c>
      <c r="D7" s="140" t="s">
        <v>371</v>
      </c>
      <c r="E7" s="141"/>
    </row>
    <row r="8" spans="2:6" ht="13.5" thickTop="1">
      <c r="B8" s="142"/>
      <c r="C8" s="141"/>
      <c r="D8" s="141"/>
      <c r="E8" s="141"/>
    </row>
    <row r="9" spans="2:6" ht="12.75">
      <c r="B9" s="142" t="s">
        <v>39</v>
      </c>
      <c r="C9" s="143">
        <v>868221.72143996879</v>
      </c>
      <c r="D9" s="143">
        <v>1008959.4065338827</v>
      </c>
      <c r="E9" s="143"/>
    </row>
    <row r="10" spans="2:6" ht="12.75">
      <c r="B10" s="142" t="s">
        <v>378</v>
      </c>
      <c r="C10" s="144">
        <v>-670835.38405459141</v>
      </c>
      <c r="D10" s="144">
        <v>-768873.53464442142</v>
      </c>
      <c r="E10" s="143"/>
    </row>
    <row r="11" spans="2:6" ht="12.75">
      <c r="B11" s="142"/>
      <c r="C11" s="145"/>
      <c r="D11" s="145"/>
      <c r="E11" s="145"/>
    </row>
    <row r="12" spans="2:6" ht="25.5">
      <c r="B12" s="146" t="s">
        <v>379</v>
      </c>
      <c r="C12" s="147">
        <f>+SUM(C9:C10)</f>
        <v>197386.33738537738</v>
      </c>
      <c r="D12" s="147">
        <f>+SUM(D9:D10)</f>
        <v>240085.8718894613</v>
      </c>
      <c r="E12" s="147"/>
    </row>
    <row r="13" spans="2:6" ht="12.75">
      <c r="B13" s="142" t="s">
        <v>380</v>
      </c>
      <c r="C13" s="148">
        <f>+C12/C9</f>
        <v>0.22734554147989627</v>
      </c>
      <c r="D13" s="148">
        <f>+D12/D9</f>
        <v>0.23795394575311765</v>
      </c>
      <c r="E13" s="149"/>
    </row>
    <row r="14" spans="2:6" ht="12.75">
      <c r="C14" s="150"/>
      <c r="D14" s="150"/>
      <c r="E14" s="150"/>
    </row>
    <row r="15" spans="2:6" ht="12.75">
      <c r="B15" s="133" t="s">
        <v>381</v>
      </c>
      <c r="C15" s="144">
        <v>-105.0340699999997</v>
      </c>
      <c r="D15" s="144">
        <v>-591.86979982661137</v>
      </c>
      <c r="E15" s="151"/>
    </row>
    <row r="16" spans="2:6" ht="12.75">
      <c r="B16" s="152"/>
      <c r="C16" s="151"/>
      <c r="D16" s="151"/>
      <c r="E16" s="151"/>
    </row>
    <row r="17" spans="2:6" ht="12.75">
      <c r="B17" s="152" t="s">
        <v>44</v>
      </c>
      <c r="C17" s="147">
        <f>+C12+C15</f>
        <v>197281.30331537739</v>
      </c>
      <c r="D17" s="147">
        <f>+D12+D15</f>
        <v>239494.00208963468</v>
      </c>
      <c r="E17" s="147"/>
    </row>
    <row r="18" spans="2:6" ht="12.75">
      <c r="B18" s="142" t="s">
        <v>380</v>
      </c>
      <c r="C18" s="153">
        <f>+C17/C9</f>
        <v>0.22722456538887451</v>
      </c>
      <c r="D18" s="153">
        <f>+D17/D9</f>
        <v>0.23736733166736379</v>
      </c>
      <c r="E18" s="154"/>
    </row>
    <row r="19" spans="2:6" ht="12.75">
      <c r="B19" s="142"/>
      <c r="C19" s="145"/>
      <c r="D19" s="145"/>
      <c r="E19" s="145"/>
    </row>
    <row r="20" spans="2:6" ht="12.75">
      <c r="B20" s="142" t="s">
        <v>382</v>
      </c>
      <c r="C20" s="143">
        <v>-95885.131394750599</v>
      </c>
      <c r="D20" s="143">
        <v>-109538.34020016383</v>
      </c>
      <c r="E20" s="143"/>
    </row>
    <row r="21" spans="2:6" ht="12.75">
      <c r="B21" s="142"/>
      <c r="C21" s="143"/>
      <c r="D21" s="143"/>
      <c r="E21" s="143"/>
    </row>
    <row r="22" spans="2:6" ht="12.75">
      <c r="B22" s="152" t="s">
        <v>383</v>
      </c>
      <c r="C22" s="155">
        <f>+C17+C20</f>
        <v>101396.17192062679</v>
      </c>
      <c r="D22" s="155">
        <f>+D17+D20</f>
        <v>129955.66188947085</v>
      </c>
      <c r="E22" s="155"/>
    </row>
    <row r="23" spans="2:6" ht="12.75">
      <c r="B23" s="156" t="s">
        <v>380</v>
      </c>
      <c r="C23" s="157">
        <f>+C22/C9</f>
        <v>0.11678603450793484</v>
      </c>
      <c r="D23" s="157">
        <f>+D22/D9</f>
        <v>0.12880167531805126</v>
      </c>
      <c r="E23" s="157"/>
      <c r="F23" s="158"/>
    </row>
    <row r="24" spans="2:6" s="142" customFormat="1" ht="12.75">
      <c r="B24" s="159"/>
      <c r="F24" s="133"/>
    </row>
    <row r="25" spans="2:6" ht="15.75" thickBot="1">
      <c r="B25" s="139" t="s">
        <v>376</v>
      </c>
      <c r="C25" s="140" t="s">
        <v>363</v>
      </c>
      <c r="D25" s="140" t="s">
        <v>371</v>
      </c>
      <c r="E25" s="141"/>
    </row>
    <row r="26" spans="2:6" ht="13.5" thickTop="1">
      <c r="B26" s="142"/>
      <c r="C26" s="141"/>
      <c r="D26" s="141"/>
      <c r="E26" s="141"/>
    </row>
    <row r="27" spans="2:6" ht="12.75">
      <c r="B27" s="142" t="s">
        <v>39</v>
      </c>
      <c r="C27" s="143">
        <v>135406.61668518349</v>
      </c>
      <c r="D27" s="143">
        <v>143021.77595162025</v>
      </c>
      <c r="E27" s="143"/>
    </row>
    <row r="28" spans="2:6" ht="12.75">
      <c r="B28" s="142" t="s">
        <v>378</v>
      </c>
      <c r="C28" s="144">
        <v>-125336.33691035438</v>
      </c>
      <c r="D28" s="144">
        <v>-133108.1753340225</v>
      </c>
      <c r="E28" s="143"/>
    </row>
    <row r="29" spans="2:6" ht="12.75">
      <c r="B29" s="142"/>
      <c r="C29" s="145"/>
      <c r="D29" s="145"/>
      <c r="E29" s="145"/>
    </row>
    <row r="30" spans="2:6" ht="25.5">
      <c r="B30" s="146" t="s">
        <v>379</v>
      </c>
      <c r="C30" s="147">
        <f>+SUM(C27:C28)</f>
        <v>10070.279774829105</v>
      </c>
      <c r="D30" s="147">
        <f>+SUM(D27:D28)</f>
        <v>9913.6006175977527</v>
      </c>
      <c r="E30" s="147"/>
    </row>
    <row r="31" spans="2:6" ht="12.75">
      <c r="B31" s="142" t="s">
        <v>380</v>
      </c>
      <c r="C31" s="148">
        <f>+C30/C27</f>
        <v>7.4370662389728101E-2</v>
      </c>
      <c r="D31" s="148">
        <f>+D30/D27</f>
        <v>6.9315323150169875E-2</v>
      </c>
      <c r="E31" s="149"/>
    </row>
    <row r="32" spans="2:6" ht="12.75">
      <c r="C32" s="150"/>
      <c r="D32" s="150"/>
      <c r="E32" s="150"/>
    </row>
    <row r="33" spans="2:6" ht="12.75">
      <c r="B33" s="133" t="s">
        <v>381</v>
      </c>
      <c r="C33" s="144">
        <v>0</v>
      </c>
      <c r="D33" s="144">
        <v>0</v>
      </c>
      <c r="E33" s="151"/>
    </row>
    <row r="34" spans="2:6" ht="12.75">
      <c r="B34" s="152"/>
      <c r="C34" s="151"/>
      <c r="D34" s="151"/>
      <c r="E34" s="151"/>
    </row>
    <row r="35" spans="2:6" ht="12.75">
      <c r="B35" s="152" t="s">
        <v>44</v>
      </c>
      <c r="C35" s="147">
        <f>+C30+C33</f>
        <v>10070.279774829105</v>
      </c>
      <c r="D35" s="147">
        <f>+D30+D33</f>
        <v>9913.6006175977527</v>
      </c>
      <c r="E35" s="147"/>
    </row>
    <row r="36" spans="2:6" ht="12.75">
      <c r="B36" s="142" t="s">
        <v>380</v>
      </c>
      <c r="C36" s="153">
        <f>+C35/C27</f>
        <v>7.4370662389728101E-2</v>
      </c>
      <c r="D36" s="153">
        <f>+D35/D27</f>
        <v>6.9315323150169875E-2</v>
      </c>
      <c r="E36" s="154"/>
    </row>
    <row r="37" spans="2:6" ht="12.75">
      <c r="B37" s="142"/>
      <c r="C37" s="145"/>
      <c r="D37" s="145"/>
      <c r="E37" s="145"/>
    </row>
    <row r="38" spans="2:6" ht="12.75">
      <c r="B38" s="142" t="s">
        <v>382</v>
      </c>
      <c r="C38" s="143">
        <v>-1335.50143745224</v>
      </c>
      <c r="D38" s="143">
        <v>3198.8797168333367</v>
      </c>
      <c r="E38" s="143"/>
    </row>
    <row r="39" spans="2:6" ht="12.75">
      <c r="B39" s="142"/>
      <c r="C39" s="143"/>
      <c r="D39" s="143"/>
      <c r="E39" s="143"/>
    </row>
    <row r="40" spans="2:6" ht="12.75">
      <c r="B40" s="152" t="s">
        <v>383</v>
      </c>
      <c r="C40" s="155">
        <f>+C35+C38</f>
        <v>8734.7783373768652</v>
      </c>
      <c r="D40" s="155">
        <f>+D35+D38</f>
        <v>13112.480334431089</v>
      </c>
      <c r="E40" s="155"/>
    </row>
    <row r="41" spans="2:6" ht="12.75">
      <c r="B41" s="156" t="s">
        <v>380</v>
      </c>
      <c r="C41" s="157">
        <f>+C40/C27</f>
        <v>6.4507765951238374E-2</v>
      </c>
      <c r="D41" s="157">
        <f>+D40/D27</f>
        <v>9.168170544090172E-2</v>
      </c>
      <c r="E41" s="157"/>
      <c r="F41" s="158"/>
    </row>
    <row r="42" spans="2:6" s="142" customFormat="1" ht="12.75">
      <c r="B42" s="159"/>
      <c r="F42" s="133"/>
    </row>
    <row r="43" spans="2:6" ht="15.75" thickBot="1">
      <c r="B43" s="139" t="s">
        <v>377</v>
      </c>
      <c r="C43" s="140" t="s">
        <v>363</v>
      </c>
      <c r="D43" s="140" t="s">
        <v>371</v>
      </c>
      <c r="E43" s="141"/>
    </row>
    <row r="44" spans="2:6" ht="13.5" thickTop="1">
      <c r="B44" s="142"/>
      <c r="C44" s="141"/>
      <c r="D44" s="141"/>
      <c r="E44" s="141"/>
    </row>
    <row r="45" spans="2:6" ht="12.75">
      <c r="B45" s="142" t="s">
        <v>39</v>
      </c>
      <c r="C45" s="143">
        <v>8931.661100000003</v>
      </c>
      <c r="D45" s="143">
        <v>4982.2071800000049</v>
      </c>
      <c r="E45" s="143"/>
    </row>
    <row r="46" spans="2:6" ht="12.75">
      <c r="B46" s="142" t="s">
        <v>378</v>
      </c>
      <c r="C46" s="144">
        <v>-7172.5027455892896</v>
      </c>
      <c r="D46" s="144">
        <v>-7637.6403994553548</v>
      </c>
      <c r="E46" s="143"/>
    </row>
    <row r="47" spans="2:6" ht="12.75">
      <c r="B47" s="142"/>
      <c r="C47" s="145"/>
      <c r="D47" s="145"/>
      <c r="E47" s="145"/>
    </row>
    <row r="48" spans="2:6" ht="25.5">
      <c r="B48" s="146" t="s">
        <v>379</v>
      </c>
      <c r="C48" s="147">
        <f>+SUM(C45:C46)</f>
        <v>1759.1583544107134</v>
      </c>
      <c r="D48" s="147">
        <f>+SUM(D45:D46)</f>
        <v>-2655.4332194553499</v>
      </c>
      <c r="E48" s="147"/>
    </row>
    <row r="49" spans="2:6" ht="12.75">
      <c r="B49" s="142" t="s">
        <v>380</v>
      </c>
      <c r="C49" s="148">
        <f>+C48/C45</f>
        <v>0.19695757986279985</v>
      </c>
      <c r="D49" s="148">
        <f>+D48/D45</f>
        <v>-0.53298329907174746</v>
      </c>
      <c r="E49" s="149"/>
    </row>
    <row r="50" spans="2:6" ht="12.75">
      <c r="C50" s="150"/>
      <c r="D50" s="150"/>
      <c r="E50" s="150"/>
    </row>
    <row r="51" spans="2:6" ht="12.75">
      <c r="B51" s="133" t="s">
        <v>381</v>
      </c>
      <c r="C51" s="144">
        <v>0</v>
      </c>
      <c r="D51" s="144">
        <v>0</v>
      </c>
      <c r="E51" s="151"/>
    </row>
    <row r="52" spans="2:6" ht="12.75">
      <c r="B52" s="152"/>
      <c r="C52" s="151"/>
      <c r="D52" s="151"/>
      <c r="E52" s="151"/>
    </row>
    <row r="53" spans="2:6" ht="12.75">
      <c r="B53" s="152" t="s">
        <v>44</v>
      </c>
      <c r="C53" s="147">
        <f>+C48+C51</f>
        <v>1759.1583544107134</v>
      </c>
      <c r="D53" s="147">
        <f>+D48+D51</f>
        <v>-2655.4332194553499</v>
      </c>
      <c r="E53" s="147"/>
    </row>
    <row r="54" spans="2:6" ht="12.75">
      <c r="B54" s="142" t="s">
        <v>380</v>
      </c>
      <c r="C54" s="153">
        <f>+C53/C45</f>
        <v>0.19695757986279985</v>
      </c>
      <c r="D54" s="153">
        <f>+D53/D45</f>
        <v>-0.53298329907174746</v>
      </c>
      <c r="E54" s="154"/>
    </row>
    <row r="55" spans="2:6" ht="12.75">
      <c r="B55" s="142"/>
      <c r="C55" s="145"/>
      <c r="D55" s="145"/>
      <c r="E55" s="145"/>
    </row>
    <row r="56" spans="2:6" ht="12.75">
      <c r="B56" s="142" t="s">
        <v>382</v>
      </c>
      <c r="C56" s="143">
        <v>-2.16986122562757</v>
      </c>
      <c r="D56" s="143">
        <v>-226.45543999999995</v>
      </c>
      <c r="E56" s="143"/>
    </row>
    <row r="57" spans="2:6" ht="12.75">
      <c r="B57" s="142"/>
      <c r="C57" s="143"/>
      <c r="D57" s="143"/>
      <c r="E57" s="143"/>
    </row>
    <row r="58" spans="2:6" ht="12.75">
      <c r="B58" s="152" t="s">
        <v>383</v>
      </c>
      <c r="C58" s="155">
        <f>+C53+C56</f>
        <v>1756.9884931850859</v>
      </c>
      <c r="D58" s="155">
        <f>+D53+D56</f>
        <v>-2881.8886594553496</v>
      </c>
      <c r="E58" s="155"/>
    </row>
    <row r="59" spans="2:6" ht="12.75">
      <c r="B59" s="156" t="s">
        <v>380</v>
      </c>
      <c r="C59" s="157">
        <f>+C58/C45</f>
        <v>0.19671463947339934</v>
      </c>
      <c r="D59" s="157">
        <f>+D58/D45</f>
        <v>-0.57843613389344173</v>
      </c>
      <c r="E59" s="157"/>
      <c r="F59" s="158"/>
    </row>
    <row r="60" spans="2:6" s="142" customFormat="1" ht="12.75">
      <c r="B60" s="159"/>
      <c r="F60" s="133"/>
    </row>
    <row r="61" spans="2:6" ht="15.75" thickBot="1">
      <c r="B61" s="139" t="s">
        <v>373</v>
      </c>
      <c r="C61" s="140" t="s">
        <v>363</v>
      </c>
      <c r="D61" s="140" t="s">
        <v>371</v>
      </c>
      <c r="E61" s="141"/>
    </row>
    <row r="62" spans="2:6" ht="13.5" thickTop="1">
      <c r="B62" s="142"/>
      <c r="C62" s="141"/>
      <c r="D62" s="141"/>
      <c r="E62" s="141"/>
    </row>
    <row r="63" spans="2:6" ht="12.75">
      <c r="B63" s="142" t="s">
        <v>39</v>
      </c>
      <c r="C63" s="143">
        <v>14498.810799999996</v>
      </c>
      <c r="D63" s="143">
        <v>14069.509720000002</v>
      </c>
      <c r="E63" s="143"/>
    </row>
    <row r="64" spans="2:6" ht="12.75">
      <c r="B64" s="142" t="s">
        <v>378</v>
      </c>
      <c r="C64" s="144">
        <v>-4147.0086283932105</v>
      </c>
      <c r="D64" s="144">
        <v>-17875.037282804882</v>
      </c>
      <c r="E64" s="143"/>
    </row>
    <row r="65" spans="2:6" ht="12.75">
      <c r="B65" s="142"/>
      <c r="C65" s="145"/>
      <c r="D65" s="145"/>
      <c r="E65" s="145"/>
    </row>
    <row r="66" spans="2:6" ht="25.5">
      <c r="B66" s="146" t="s">
        <v>379</v>
      </c>
      <c r="C66" s="147">
        <f>+SUM(C63:C64)</f>
        <v>10351.802171606785</v>
      </c>
      <c r="D66" s="147">
        <f>+SUM(D63:D64)</f>
        <v>-3805.5275628048803</v>
      </c>
      <c r="E66" s="147"/>
    </row>
    <row r="67" spans="2:6" ht="12.75">
      <c r="B67" s="142" t="s">
        <v>380</v>
      </c>
      <c r="C67" s="148">
        <f>+C66/C63</f>
        <v>0.71397594702089551</v>
      </c>
      <c r="D67" s="148">
        <f>+D66/D63</f>
        <v>-0.27048046723300317</v>
      </c>
      <c r="E67" s="149"/>
    </row>
    <row r="68" spans="2:6" ht="12.75">
      <c r="C68" s="150"/>
      <c r="D68" s="150"/>
      <c r="E68" s="150"/>
    </row>
    <row r="69" spans="2:6" ht="12.75">
      <c r="B69" s="133" t="s">
        <v>381</v>
      </c>
      <c r="C69" s="144">
        <v>0</v>
      </c>
      <c r="D69" s="144">
        <v>-8500</v>
      </c>
      <c r="E69" s="151"/>
    </row>
    <row r="70" spans="2:6" ht="12.75">
      <c r="B70" s="152"/>
      <c r="C70" s="151"/>
      <c r="D70" s="151"/>
      <c r="E70" s="151"/>
    </row>
    <row r="71" spans="2:6" ht="12.75">
      <c r="B71" s="152" t="s">
        <v>44</v>
      </c>
      <c r="C71" s="147">
        <f>+C66+C69</f>
        <v>10351.802171606785</v>
      </c>
      <c r="D71" s="147">
        <f>+D66+D69</f>
        <v>-12305.52756280488</v>
      </c>
      <c r="E71" s="147"/>
    </row>
    <row r="72" spans="2:6" ht="12.75">
      <c r="B72" s="142" t="s">
        <v>380</v>
      </c>
      <c r="C72" s="153">
        <f>+C71/C63</f>
        <v>0.71397594702089551</v>
      </c>
      <c r="D72" s="153">
        <f>+D71/D63</f>
        <v>-0.87462376498538563</v>
      </c>
      <c r="E72" s="154"/>
    </row>
    <row r="73" spans="2:6" ht="12.75">
      <c r="B73" s="142"/>
      <c r="C73" s="145"/>
      <c r="D73" s="145"/>
      <c r="E73" s="145"/>
    </row>
    <row r="74" spans="2:6" ht="12.75">
      <c r="B74" s="142" t="s">
        <v>382</v>
      </c>
      <c r="C74" s="143">
        <v>-6947.0996013221302</v>
      </c>
      <c r="D74" s="143">
        <v>-2972.4242768333334</v>
      </c>
      <c r="E74" s="143"/>
    </row>
    <row r="75" spans="2:6" ht="12.75">
      <c r="B75" s="142"/>
      <c r="C75" s="143"/>
      <c r="D75" s="143"/>
      <c r="E75" s="143"/>
    </row>
    <row r="76" spans="2:6" ht="12.75">
      <c r="B76" s="152" t="s">
        <v>383</v>
      </c>
      <c r="C76" s="155">
        <f>+C71+C74</f>
        <v>3404.7025702846549</v>
      </c>
      <c r="D76" s="155">
        <f>+D71+D74</f>
        <v>-15277.951839638214</v>
      </c>
      <c r="E76" s="155"/>
    </row>
    <row r="77" spans="2:6" ht="12.75">
      <c r="B77" s="156" t="s">
        <v>380</v>
      </c>
      <c r="C77" s="157">
        <f>+C76/C63</f>
        <v>0.23482633281100929</v>
      </c>
      <c r="D77" s="157">
        <f>+D76/D63</f>
        <v>-1.0858908479177773</v>
      </c>
      <c r="E77" s="157"/>
      <c r="F77" s="158"/>
    </row>
    <row r="78" spans="2:6" s="142" customFormat="1" ht="12.75">
      <c r="B78" s="159"/>
      <c r="F78" s="133"/>
    </row>
    <row r="79" spans="2:6" ht="15.75" thickBot="1">
      <c r="B79" s="139" t="s">
        <v>374</v>
      </c>
      <c r="C79" s="140" t="s">
        <v>363</v>
      </c>
      <c r="D79" s="140" t="s">
        <v>371</v>
      </c>
      <c r="E79" s="141"/>
    </row>
    <row r="80" spans="2:6" ht="13.5" thickTop="1">
      <c r="B80" s="142"/>
      <c r="C80" s="141"/>
      <c r="D80" s="141"/>
      <c r="E80" s="141"/>
    </row>
    <row r="81" spans="2:6" ht="12.75">
      <c r="B81" s="142" t="s">
        <v>39</v>
      </c>
      <c r="C81" s="143">
        <f>+C9+C27+C45+C63</f>
        <v>1027058.8100251523</v>
      </c>
      <c r="D81" s="143">
        <f>+D9+D27+D45+D63</f>
        <v>1171032.8993855028</v>
      </c>
      <c r="E81" s="143"/>
    </row>
    <row r="82" spans="2:6" ht="12.75">
      <c r="B82" s="142" t="s">
        <v>378</v>
      </c>
      <c r="C82" s="144">
        <f>+C10+C28+C46+C64</f>
        <v>-807491.23233892827</v>
      </c>
      <c r="D82" s="144">
        <f>+D10+D28+D46+D64</f>
        <v>-927494.38766070409</v>
      </c>
      <c r="E82" s="143"/>
    </row>
    <row r="83" spans="2:6" ht="12.75">
      <c r="B83" s="142"/>
      <c r="C83" s="145"/>
      <c r="D83" s="145"/>
      <c r="E83" s="145"/>
    </row>
    <row r="84" spans="2:6" ht="25.5">
      <c r="B84" s="146" t="s">
        <v>379</v>
      </c>
      <c r="C84" s="147">
        <f>+SUM(C81:C82)</f>
        <v>219567.57768622402</v>
      </c>
      <c r="D84" s="147">
        <f>+SUM(D81:D82)</f>
        <v>243538.51172479871</v>
      </c>
      <c r="E84" s="147"/>
    </row>
    <row r="85" spans="2:6" ht="12.75">
      <c r="B85" s="142" t="s">
        <v>380</v>
      </c>
      <c r="C85" s="148">
        <f>+C84/C81</f>
        <v>0.21378286768295857</v>
      </c>
      <c r="D85" s="148">
        <f>+D84/D81</f>
        <v>0.20796897495586594</v>
      </c>
      <c r="E85" s="149"/>
    </row>
    <row r="86" spans="2:6" ht="12.75">
      <c r="C86" s="150"/>
      <c r="D86" s="150"/>
      <c r="E86" s="150"/>
    </row>
    <row r="87" spans="2:6" ht="12.75">
      <c r="B87" s="133" t="s">
        <v>381</v>
      </c>
      <c r="C87" s="144">
        <f>+C15+C33+C51+C69</f>
        <v>-105.0340699999997</v>
      </c>
      <c r="D87" s="144">
        <f>+D15+D33+D51+D69</f>
        <v>-9091.8697998266107</v>
      </c>
      <c r="E87" s="151"/>
    </row>
    <row r="88" spans="2:6" ht="12.75">
      <c r="B88" s="152"/>
      <c r="C88" s="151"/>
      <c r="D88" s="151"/>
      <c r="E88" s="151"/>
    </row>
    <row r="89" spans="2:6" ht="12.75">
      <c r="B89" s="152" t="s">
        <v>44</v>
      </c>
      <c r="C89" s="147">
        <f>+C84+C87</f>
        <v>219462.54361622402</v>
      </c>
      <c r="D89" s="147">
        <f>+D84+D87</f>
        <v>234446.64192497209</v>
      </c>
      <c r="E89" s="147"/>
    </row>
    <row r="90" spans="2:6" ht="12.75">
      <c r="B90" s="142" t="s">
        <v>380</v>
      </c>
      <c r="C90" s="153">
        <f>+C89/C81</f>
        <v>0.21368060083224394</v>
      </c>
      <c r="D90" s="153">
        <f>+D89/D81</f>
        <v>0.20020500025917079</v>
      </c>
      <c r="E90" s="154"/>
    </row>
    <row r="91" spans="2:6" ht="12.75">
      <c r="B91" s="142"/>
      <c r="C91" s="145"/>
      <c r="D91" s="145"/>
      <c r="E91" s="145"/>
    </row>
    <row r="92" spans="2:6" ht="12.75">
      <c r="B92" s="142" t="s">
        <v>382</v>
      </c>
      <c r="C92" s="143">
        <f>+C20+C38+C56+C74</f>
        <v>-104169.9022947506</v>
      </c>
      <c r="D92" s="143">
        <f>+D20+D38+D56+D74</f>
        <v>-109538.34020016383</v>
      </c>
      <c r="E92" s="143"/>
    </row>
    <row r="93" spans="2:6" ht="12.75">
      <c r="B93" s="142"/>
      <c r="C93" s="143"/>
      <c r="D93" s="143"/>
      <c r="E93" s="143"/>
    </row>
    <row r="94" spans="2:6" ht="12.75">
      <c r="B94" s="152" t="s">
        <v>383</v>
      </c>
      <c r="C94" s="155">
        <f>+C89+C92</f>
        <v>115292.64132147342</v>
      </c>
      <c r="D94" s="155">
        <f>+D89+D92</f>
        <v>124908.30172480826</v>
      </c>
      <c r="E94" s="155"/>
    </row>
    <row r="95" spans="2:6" ht="12.75">
      <c r="B95" s="156" t="s">
        <v>380</v>
      </c>
      <c r="C95" s="157">
        <f>+C94/C81</f>
        <v>0.11225515052896527</v>
      </c>
      <c r="D95" s="157">
        <f>+D94/D81</f>
        <v>0.10666506619101278</v>
      </c>
      <c r="E95" s="157"/>
      <c r="F95" s="158"/>
    </row>
    <row r="96" spans="2:6" s="142" customFormat="1" ht="12.75">
      <c r="B96" s="159"/>
      <c r="F96" s="133"/>
    </row>
    <row r="97" spans="2:6" ht="15.75" thickBot="1">
      <c r="B97" s="139" t="s">
        <v>385</v>
      </c>
      <c r="C97" s="140" t="s">
        <v>363</v>
      </c>
      <c r="D97" s="140" t="s">
        <v>371</v>
      </c>
      <c r="E97" s="141"/>
    </row>
    <row r="98" spans="2:6" ht="13.5" thickTop="1">
      <c r="B98" s="142"/>
      <c r="C98" s="141"/>
      <c r="D98" s="141"/>
      <c r="E98" s="141"/>
    </row>
    <row r="99" spans="2:6" ht="12.75">
      <c r="B99" s="142" t="s">
        <v>39</v>
      </c>
      <c r="C99" s="143">
        <v>-140808</v>
      </c>
      <c r="D99" s="143">
        <v>-128638.92911162034</v>
      </c>
      <c r="E99" s="143"/>
    </row>
    <row r="100" spans="2:6" ht="12.75">
      <c r="B100" s="142" t="s">
        <v>378</v>
      </c>
      <c r="C100" s="144">
        <v>140808</v>
      </c>
      <c r="D100" s="144">
        <v>128638.92911162034</v>
      </c>
      <c r="E100" s="143"/>
    </row>
    <row r="101" spans="2:6" s="142" customFormat="1" ht="12.75">
      <c r="B101" s="159"/>
      <c r="F101" s="133"/>
    </row>
    <row r="102" spans="2:6" ht="15.75" thickBot="1">
      <c r="B102" s="139" t="s">
        <v>384</v>
      </c>
      <c r="C102" s="140" t="s">
        <v>363</v>
      </c>
      <c r="D102" s="140" t="s">
        <v>371</v>
      </c>
      <c r="E102" s="141"/>
    </row>
    <row r="103" spans="2:6" ht="13.5" thickTop="1">
      <c r="B103" s="142"/>
      <c r="C103" s="141"/>
      <c r="D103" s="141"/>
      <c r="E103" s="141"/>
    </row>
    <row r="104" spans="2:6" ht="12.75">
      <c r="B104" s="142" t="s">
        <v>39</v>
      </c>
      <c r="C104" s="143">
        <f>+C81+C99</f>
        <v>886250.81002515228</v>
      </c>
      <c r="D104" s="143">
        <f>+D81+D99</f>
        <v>1042393.9702738825</v>
      </c>
      <c r="E104" s="143"/>
    </row>
    <row r="105" spans="2:6" ht="12.75">
      <c r="B105" s="142" t="s">
        <v>378</v>
      </c>
      <c r="C105" s="144">
        <f>+C82+C100</f>
        <v>-666683.23233892827</v>
      </c>
      <c r="D105" s="144">
        <f>+D82+D100</f>
        <v>-798855.45854908379</v>
      </c>
      <c r="E105" s="143"/>
    </row>
    <row r="106" spans="2:6" ht="12.75">
      <c r="B106" s="142"/>
      <c r="C106" s="145"/>
      <c r="D106" s="145"/>
      <c r="E106" s="145"/>
    </row>
    <row r="107" spans="2:6" ht="25.5">
      <c r="B107" s="146" t="s">
        <v>379</v>
      </c>
      <c r="C107" s="147">
        <f>+SUM(C104:C105)</f>
        <v>219567.57768622402</v>
      </c>
      <c r="D107" s="147">
        <f>+SUM(D104:D105)</f>
        <v>243538.51172479871</v>
      </c>
      <c r="E107" s="147"/>
    </row>
    <row r="108" spans="2:6" ht="12.75">
      <c r="B108" s="142" t="s">
        <v>380</v>
      </c>
      <c r="C108" s="148">
        <f>+C107/C104</f>
        <v>0.24774880338895552</v>
      </c>
      <c r="D108" s="148">
        <f>+D107/D104</f>
        <v>0.23363384542680202</v>
      </c>
      <c r="E108" s="149"/>
    </row>
    <row r="109" spans="2:6" ht="12.75">
      <c r="C109" s="150"/>
      <c r="D109" s="150"/>
      <c r="E109" s="150"/>
    </row>
    <row r="110" spans="2:6" ht="12.75">
      <c r="B110" s="133" t="s">
        <v>381</v>
      </c>
      <c r="C110" s="144">
        <f>+C87</f>
        <v>-105.0340699999997</v>
      </c>
      <c r="D110" s="144">
        <f>+D87</f>
        <v>-9091.8697998266107</v>
      </c>
      <c r="E110" s="151"/>
    </row>
    <row r="111" spans="2:6" ht="12.75">
      <c r="B111" s="152"/>
      <c r="C111" s="151"/>
      <c r="D111" s="151"/>
      <c r="E111" s="151"/>
    </row>
    <row r="112" spans="2:6" ht="12.75">
      <c r="B112" s="152" t="s">
        <v>44</v>
      </c>
      <c r="C112" s="147">
        <f>+C107+C110</f>
        <v>219462.54361622402</v>
      </c>
      <c r="D112" s="147">
        <f>+D107+D110</f>
        <v>234446.64192497209</v>
      </c>
      <c r="E112" s="147"/>
    </row>
    <row r="113" spans="1:6" ht="12.75">
      <c r="B113" s="142" t="s">
        <v>380</v>
      </c>
      <c r="C113" s="153">
        <f>+C112/C104</f>
        <v>0.24763028832661441</v>
      </c>
      <c r="D113" s="153">
        <f>+D112/D104</f>
        <v>0.2249117402927539</v>
      </c>
      <c r="E113" s="154"/>
    </row>
    <row r="114" spans="1:6" ht="12.75">
      <c r="B114" s="142"/>
      <c r="C114" s="145"/>
      <c r="D114" s="145"/>
      <c r="E114" s="145"/>
    </row>
    <row r="115" spans="1:6" ht="12.75">
      <c r="B115" s="142" t="s">
        <v>382</v>
      </c>
      <c r="C115" s="143">
        <f>+C92</f>
        <v>-104169.9022947506</v>
      </c>
      <c r="D115" s="143">
        <f>+D92</f>
        <v>-109538.34020016383</v>
      </c>
      <c r="E115" s="143"/>
    </row>
    <row r="116" spans="1:6" ht="12.75">
      <c r="B116" s="142"/>
      <c r="C116" s="143"/>
      <c r="D116" s="143"/>
      <c r="E116" s="143"/>
    </row>
    <row r="117" spans="1:6" ht="12.75">
      <c r="B117" s="152" t="s">
        <v>383</v>
      </c>
      <c r="C117" s="155">
        <f>+C112+C115</f>
        <v>115292.64132147342</v>
      </c>
      <c r="D117" s="155">
        <f>+D112+D115</f>
        <v>124908.30172480826</v>
      </c>
      <c r="E117" s="155"/>
    </row>
    <row r="118" spans="1:6" ht="12.75">
      <c r="B118" s="156" t="s">
        <v>380</v>
      </c>
      <c r="C118" s="157">
        <f>+C117/C104</f>
        <v>0.13009030854166592</v>
      </c>
      <c r="D118" s="157">
        <f>+D117/D104</f>
        <v>0.1198283041602681</v>
      </c>
      <c r="E118" s="157"/>
      <c r="F118" s="158"/>
    </row>
    <row r="119" spans="1:6" s="142" customFormat="1" ht="12.75">
      <c r="B119" s="159"/>
      <c r="F119" s="133"/>
    </row>
    <row r="120" spans="1:6" ht="12.75">
      <c r="A120" s="160"/>
      <c r="B120" s="160"/>
      <c r="C120" s="160"/>
      <c r="D120" s="160"/>
      <c r="E120" s="160"/>
    </row>
    <row r="121" spans="1:6" ht="12.75">
      <c r="A121" s="160"/>
      <c r="B121" s="160"/>
      <c r="C121" s="160"/>
      <c r="D121" s="160"/>
      <c r="E121" s="160"/>
    </row>
    <row r="122" spans="1:6" ht="12.75">
      <c r="A122" s="160"/>
      <c r="B122" s="160"/>
      <c r="C122" s="160"/>
      <c r="D122" s="160"/>
      <c r="E122" s="160"/>
    </row>
    <row r="123" spans="1:6" ht="12.75">
      <c r="A123" s="160"/>
      <c r="B123" s="160"/>
      <c r="C123" s="160"/>
      <c r="D123" s="160"/>
      <c r="E123" s="160"/>
    </row>
    <row r="124" spans="1:6" ht="12.75">
      <c r="A124" s="160"/>
      <c r="B124" s="160"/>
      <c r="C124" s="160"/>
      <c r="D124" s="160"/>
      <c r="E124" s="160"/>
    </row>
    <row r="125" spans="1:6" ht="12.75">
      <c r="A125" s="160"/>
      <c r="B125" s="160"/>
      <c r="C125" s="160"/>
      <c r="D125" s="160"/>
      <c r="E125" s="160"/>
    </row>
    <row r="126" spans="1:6" ht="12.75">
      <c r="A126" s="160"/>
      <c r="B126" s="160"/>
      <c r="C126" s="160"/>
      <c r="D126" s="160"/>
      <c r="E126" s="160"/>
    </row>
    <row r="127" spans="1:6" ht="12.75">
      <c r="A127" s="160"/>
      <c r="B127" s="160"/>
      <c r="C127" s="160"/>
      <c r="D127" s="160"/>
      <c r="E127" s="160"/>
    </row>
    <row r="128" spans="1:6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6" width="16.85546875" style="65" customWidth="1"/>
    <col min="67" max="67" width="1.7109375" style="65" customWidth="1"/>
    <col min="68" max="68" width="33" style="65" hidden="1" customWidth="1"/>
    <col min="69" max="80" width="0" style="65" hidden="1" customWidth="1"/>
    <col min="81" max="16384" width="12.85546875" style="65" hidden="1"/>
  </cols>
  <sheetData>
    <row r="1" spans="2:67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7"/>
      <c r="BM1" s="7"/>
      <c r="BN1" s="7"/>
      <c r="BO1" s="66"/>
    </row>
    <row r="2" spans="2:67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2:67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</row>
    <row r="4" spans="2:67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</row>
    <row r="5" spans="2:67" ht="14.25"/>
    <row r="6" spans="2:67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363</v>
      </c>
      <c r="BJ6" s="110" t="s">
        <v>364</v>
      </c>
      <c r="BK6" s="110">
        <v>2023</v>
      </c>
      <c r="BL6" s="110" t="s">
        <v>366</v>
      </c>
      <c r="BM6" s="110" t="s">
        <v>367</v>
      </c>
      <c r="BN6" s="110" t="s">
        <v>371</v>
      </c>
      <c r="BO6" s="12"/>
    </row>
    <row r="7" spans="2:67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7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  <c r="BJ8" s="71">
        <v>1009640.205623</v>
      </c>
      <c r="BK8" s="71">
        <v>1009640.2056229408</v>
      </c>
      <c r="BL8" s="71">
        <v>929197.94302065275</v>
      </c>
      <c r="BM8" s="71">
        <v>620586.60700723098</v>
      </c>
      <c r="BN8" s="71">
        <v>680020.90542083792</v>
      </c>
      <c r="BO8" s="71"/>
    </row>
    <row r="9" spans="2:67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  <c r="BJ9" s="71">
        <v>191068.88759599999</v>
      </c>
      <c r="BK9" s="71">
        <v>191068.88759553069</v>
      </c>
      <c r="BL9" s="71">
        <v>200554.19988434712</v>
      </c>
      <c r="BM9" s="71">
        <v>198865.72491265694</v>
      </c>
      <c r="BN9" s="71">
        <v>207243.73561083266</v>
      </c>
      <c r="BO9" s="71"/>
    </row>
    <row r="10" spans="2:67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  <c r="BJ10" s="71">
        <v>272458.83612599998</v>
      </c>
      <c r="BK10" s="71">
        <v>272459.83612631657</v>
      </c>
      <c r="BL10" s="71">
        <v>265990.5825646001</v>
      </c>
      <c r="BM10" s="71">
        <v>269576.78300664912</v>
      </c>
      <c r="BN10" s="71">
        <v>272367.54791451042</v>
      </c>
      <c r="BO10" s="71"/>
    </row>
    <row r="11" spans="2:67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  <c r="BJ11" s="71">
        <v>92256.86078399999</v>
      </c>
      <c r="BK11" s="71">
        <v>92256.860783540978</v>
      </c>
      <c r="BL11" s="71">
        <v>134267.11309959722</v>
      </c>
      <c r="BM11" s="71">
        <v>150856.64653894684</v>
      </c>
      <c r="BN11" s="71">
        <v>165050.51460526304</v>
      </c>
      <c r="BO11" s="71"/>
    </row>
    <row r="12" spans="2:67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0</v>
      </c>
      <c r="BK12" s="71">
        <v>0</v>
      </c>
      <c r="BL12" s="71">
        <v>0</v>
      </c>
      <c r="BM12" s="71">
        <v>0</v>
      </c>
      <c r="BN12" s="71">
        <v>0</v>
      </c>
      <c r="BO12" s="71"/>
    </row>
    <row r="13" spans="2:67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  <c r="BJ13" s="71">
        <v>5146.3878099999993</v>
      </c>
      <c r="BK13" s="71">
        <v>21880.975000000002</v>
      </c>
      <c r="BL13" s="71">
        <v>26781.406490099998</v>
      </c>
      <c r="BM13" s="71">
        <v>3840.4966101</v>
      </c>
      <c r="BN13" s="71">
        <v>890.74781010000004</v>
      </c>
      <c r="BO13" s="71"/>
    </row>
    <row r="14" spans="2:67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>
        <v>0</v>
      </c>
      <c r="BO14" s="71"/>
    </row>
    <row r="15" spans="2:67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  <c r="BJ15" s="74">
        <v>1570571.1779389998</v>
      </c>
      <c r="BK15" s="74">
        <v>1587306.7651283289</v>
      </c>
      <c r="BL15" s="74">
        <v>1556791.2450592972</v>
      </c>
      <c r="BM15" s="74">
        <v>1243727.2580755837</v>
      </c>
      <c r="BN15" s="74">
        <v>1325575.451361544</v>
      </c>
      <c r="BO15" s="74"/>
    </row>
    <row r="16" spans="2:67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7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</row>
    <row r="18" spans="2:67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  <c r="BJ18" s="71">
        <v>11460435.945386998</v>
      </c>
      <c r="BK18" s="71">
        <v>11460435.945386551</v>
      </c>
      <c r="BL18" s="71">
        <v>11442150.106903462</v>
      </c>
      <c r="BM18" s="71">
        <v>11539719.297587106</v>
      </c>
      <c r="BN18" s="71">
        <v>11615674.25289917</v>
      </c>
      <c r="BO18" s="71"/>
    </row>
    <row r="19" spans="2:67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  <c r="BJ19" s="71">
        <v>240899.951959</v>
      </c>
      <c r="BK19" s="71">
        <v>240899.95195862651</v>
      </c>
      <c r="BL19" s="71">
        <v>229031.03403414405</v>
      </c>
      <c r="BM19" s="71">
        <v>217162.11610966176</v>
      </c>
      <c r="BN19" s="71">
        <v>205293.19818517947</v>
      </c>
      <c r="BO19" s="71"/>
    </row>
    <row r="20" spans="2:67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  <c r="BJ20" s="71">
        <v>36602.782246000002</v>
      </c>
      <c r="BK20" s="71">
        <v>0</v>
      </c>
      <c r="BL20" s="71">
        <v>0</v>
      </c>
      <c r="BM20" s="71">
        <v>0</v>
      </c>
      <c r="BN20" s="71">
        <v>0</v>
      </c>
      <c r="BO20" s="71"/>
    </row>
    <row r="21" spans="2:67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  <c r="BJ21" s="71">
        <v>2897.8069999999998</v>
      </c>
      <c r="BK21" s="71">
        <v>0</v>
      </c>
      <c r="BL21" s="71">
        <v>0</v>
      </c>
      <c r="BM21" s="71">
        <v>0</v>
      </c>
      <c r="BN21" s="71">
        <v>0</v>
      </c>
      <c r="BO21" s="71"/>
    </row>
    <row r="22" spans="2:67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>
        <v>0</v>
      </c>
      <c r="BK22" s="71">
        <v>0</v>
      </c>
      <c r="BL22" s="71">
        <v>0</v>
      </c>
      <c r="BM22" s="71">
        <v>0</v>
      </c>
      <c r="BN22" s="71">
        <v>0</v>
      </c>
      <c r="BO22" s="71"/>
    </row>
    <row r="23" spans="2:67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  <c r="BJ23" s="71">
        <v>71800.359993999999</v>
      </c>
      <c r="BK23" s="71">
        <v>111300.94923921106</v>
      </c>
      <c r="BL23" s="71">
        <v>118934.63150333332</v>
      </c>
      <c r="BM23" s="71">
        <v>116053.44064305555</v>
      </c>
      <c r="BN23" s="71">
        <v>109169.26253277776</v>
      </c>
      <c r="BO23" s="71"/>
    </row>
    <row r="24" spans="2:67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  <c r="BJ24" s="71">
        <v>36303.387474000003</v>
      </c>
      <c r="BK24" s="71">
        <v>13864.847</v>
      </c>
      <c r="BL24" s="71">
        <v>18335.566143700002</v>
      </c>
      <c r="BM24" s="71">
        <v>45231.686293700004</v>
      </c>
      <c r="BN24" s="71">
        <v>7621.0839536999856</v>
      </c>
      <c r="BO24" s="71"/>
    </row>
    <row r="25" spans="2:67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  <c r="BJ25" s="71">
        <v>316861.16029999999</v>
      </c>
      <c r="BK25" s="71">
        <v>696053.49600000004</v>
      </c>
      <c r="BL25" s="71">
        <v>675921.96105465561</v>
      </c>
      <c r="BM25" s="71">
        <v>732215.56824832631</v>
      </c>
      <c r="BN25" s="71">
        <v>762309.25875112426</v>
      </c>
      <c r="BO25" s="71"/>
    </row>
    <row r="26" spans="2:67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  <c r="BJ26" s="74">
        <v>12165801.394359998</v>
      </c>
      <c r="BK26" s="74">
        <v>12522555.189584387</v>
      </c>
      <c r="BL26" s="74">
        <v>12484373.299639294</v>
      </c>
      <c r="BM26" s="74">
        <v>12650382.10888185</v>
      </c>
      <c r="BN26" s="74">
        <v>12700067.056321951</v>
      </c>
      <c r="BO26" s="74"/>
    </row>
    <row r="27" spans="2:67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  <c r="BJ27" s="74">
        <v>13736371.572298998</v>
      </c>
      <c r="BK27" s="74">
        <v>14109861.954712717</v>
      </c>
      <c r="BL27" s="74">
        <v>14041164.54469859</v>
      </c>
      <c r="BM27" s="74">
        <v>13894109.366957434</v>
      </c>
      <c r="BN27" s="74">
        <v>14025641.507683495</v>
      </c>
      <c r="BO27" s="74"/>
    </row>
    <row r="28" spans="2:67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</row>
    <row r="29" spans="2:67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</row>
    <row r="30" spans="2:67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  <c r="BJ30" s="71">
        <v>145139.18119228398</v>
      </c>
      <c r="BK30" s="71"/>
      <c r="BL30" s="71"/>
      <c r="BM30" s="71"/>
      <c r="BN30" s="71"/>
      <c r="BO30" s="71"/>
    </row>
    <row r="31" spans="2:67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  <c r="BJ31" s="71">
        <v>245954.27909299999</v>
      </c>
      <c r="BK31" s="71">
        <v>245954.27909256873</v>
      </c>
      <c r="BL31" s="71">
        <v>292540.15863248176</v>
      </c>
      <c r="BM31" s="71">
        <v>326953.03857536399</v>
      </c>
      <c r="BN31" s="71">
        <v>442978.22772482381</v>
      </c>
      <c r="BO31" s="71"/>
    </row>
    <row r="32" spans="2:67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  <c r="BJ32" s="71">
        <v>173222.41623100001</v>
      </c>
      <c r="BK32" s="71">
        <v>173222.41623147947</v>
      </c>
      <c r="BL32" s="71">
        <v>164073.19525121356</v>
      </c>
      <c r="BM32" s="71">
        <v>159413.07374194765</v>
      </c>
      <c r="BN32" s="71">
        <v>173089.9889211657</v>
      </c>
      <c r="BO32" s="71"/>
    </row>
    <row r="33" spans="2:67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  <c r="BJ33" s="71">
        <v>372782.37286900001</v>
      </c>
      <c r="BK33" s="71">
        <v>372782.37286934856</v>
      </c>
      <c r="BL33" s="71">
        <v>413342.10531398247</v>
      </c>
      <c r="BM33" s="71">
        <v>383510.25638540112</v>
      </c>
      <c r="BN33" s="71">
        <v>400924.30442589259</v>
      </c>
      <c r="BO33" s="71"/>
    </row>
    <row r="34" spans="2:67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  <c r="BJ34" s="71">
        <v>0</v>
      </c>
      <c r="BK34" s="71">
        <v>0</v>
      </c>
      <c r="BL34" s="71">
        <v>0</v>
      </c>
      <c r="BM34" s="71">
        <v>0</v>
      </c>
      <c r="BN34" s="71">
        <v>0</v>
      </c>
      <c r="BO34" s="71"/>
    </row>
    <row r="35" spans="2:67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  <c r="BJ35" s="71">
        <v>266562.83899700001</v>
      </c>
      <c r="BK35" s="71">
        <v>263072.78399999999</v>
      </c>
      <c r="BL35" s="71">
        <v>280482.66113670327</v>
      </c>
      <c r="BM35" s="71">
        <v>15538.547775648765</v>
      </c>
      <c r="BN35" s="71">
        <v>30900.137424562348</v>
      </c>
      <c r="BO35" s="71"/>
    </row>
    <row r="36" spans="2:67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  <c r="BJ36" s="71">
        <v>59067.183215999998</v>
      </c>
      <c r="BK36" s="71">
        <v>59067.18321599999</v>
      </c>
      <c r="BL36" s="71">
        <v>59183.328335999999</v>
      </c>
      <c r="BM36" s="71">
        <v>23142.935436000003</v>
      </c>
      <c r="BN36" s="71">
        <v>14739.537656000008</v>
      </c>
      <c r="BO36" s="71"/>
    </row>
    <row r="37" spans="2:67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  <c r="BJ37" s="71">
        <v>60453.430190999999</v>
      </c>
      <c r="BK37" s="71">
        <v>60453.430190898733</v>
      </c>
      <c r="BL37" s="71">
        <v>54730.443625212582</v>
      </c>
      <c r="BM37" s="71">
        <v>49007.457059526459</v>
      </c>
      <c r="BN37" s="71">
        <v>43284.470493840337</v>
      </c>
      <c r="BO37" s="71"/>
    </row>
    <row r="38" spans="2:67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  <c r="BJ38" s="74">
        <v>1178040.5205970001</v>
      </c>
      <c r="BK38" s="74">
        <v>1174551.4656002955</v>
      </c>
      <c r="BL38" s="74">
        <v>1264351.8922955936</v>
      </c>
      <c r="BM38" s="74">
        <v>957565.30897388794</v>
      </c>
      <c r="BN38" s="74">
        <v>1105916.666646285</v>
      </c>
      <c r="BO38" s="74"/>
    </row>
    <row r="39" spans="2:67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</row>
    <row r="40" spans="2:67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  <c r="BJ40" s="71">
        <v>4040642.52</v>
      </c>
      <c r="BK40" s="71">
        <v>4040642.5165419215</v>
      </c>
      <c r="BL40" s="71">
        <v>3948794.94</v>
      </c>
      <c r="BM40" s="71">
        <v>3999965.28</v>
      </c>
      <c r="BN40" s="71">
        <v>3928074.96</v>
      </c>
      <c r="BO40" s="71"/>
    </row>
    <row r="41" spans="2:67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  <c r="BJ41" s="71">
        <v>0</v>
      </c>
      <c r="BK41" s="71">
        <v>0</v>
      </c>
      <c r="BL41" s="71">
        <v>0</v>
      </c>
      <c r="BM41" s="71">
        <v>0</v>
      </c>
      <c r="BN41" s="71">
        <v>0</v>
      </c>
      <c r="BO41" s="71"/>
    </row>
    <row r="42" spans="2:67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  <c r="BJ42" s="71">
        <v>67168.88</v>
      </c>
      <c r="BK42" s="71">
        <v>67168.880999999994</v>
      </c>
      <c r="BL42" s="71">
        <v>60175.6</v>
      </c>
      <c r="BM42" s="71">
        <v>32331.040000000001</v>
      </c>
      <c r="BN42" s="71">
        <v>49998.54</v>
      </c>
      <c r="BO42" s="71"/>
    </row>
    <row r="43" spans="2:67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  <c r="BJ43" s="71">
        <v>76409.48</v>
      </c>
      <c r="BK43" s="71">
        <v>76410.484849902481</v>
      </c>
      <c r="BL43" s="71">
        <v>77901.2</v>
      </c>
      <c r="BM43" s="71">
        <v>83577.320000000007</v>
      </c>
      <c r="BN43" s="71">
        <v>88601.38</v>
      </c>
      <c r="BO43" s="71"/>
    </row>
    <row r="44" spans="2:67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20747.194</v>
      </c>
      <c r="BL44" s="71">
        <v>20747.189999999999</v>
      </c>
      <c r="BM44" s="71">
        <v>0</v>
      </c>
      <c r="BN44" s="71">
        <v>0</v>
      </c>
      <c r="BO44" s="71"/>
    </row>
    <row r="45" spans="2:67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  <c r="BJ45" s="71">
        <v>31132.35</v>
      </c>
      <c r="BK45" s="71">
        <v>345113.99300000002</v>
      </c>
      <c r="BL45" s="71">
        <v>337537.33</v>
      </c>
      <c r="BM45" s="71">
        <v>339468.64</v>
      </c>
      <c r="BN45" s="71">
        <v>352447.25</v>
      </c>
      <c r="BO45" s="71"/>
    </row>
    <row r="46" spans="2:67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  <c r="BJ46" s="71">
        <v>252462.58</v>
      </c>
      <c r="BK46" s="71">
        <v>252462.58199032902</v>
      </c>
      <c r="BL46" s="71">
        <v>243066.34</v>
      </c>
      <c r="BM46" s="71">
        <v>233670.1</v>
      </c>
      <c r="BN46" s="71">
        <v>224273.86</v>
      </c>
      <c r="BO46" s="71"/>
    </row>
    <row r="47" spans="2:67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  <c r="BJ47" s="74">
        <v>4467814.8099999996</v>
      </c>
      <c r="BK47" s="74">
        <v>4802545.651382152</v>
      </c>
      <c r="BL47" s="74">
        <v>4688221.5999999996</v>
      </c>
      <c r="BM47" s="74">
        <v>4689012.379999999</v>
      </c>
      <c r="BN47" s="74">
        <v>4643396.99</v>
      </c>
      <c r="BO47" s="74"/>
    </row>
    <row r="48" spans="2:67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  <c r="BJ48" s="74">
        <v>5645855.3305970002</v>
      </c>
      <c r="BK48" s="74">
        <v>5977097.116982447</v>
      </c>
      <c r="BL48" s="74">
        <v>5952574.492295593</v>
      </c>
      <c r="BM48" s="74">
        <v>5646576.6889738869</v>
      </c>
      <c r="BN48" s="74">
        <v>5749313.6566462852</v>
      </c>
      <c r="BO48" s="74"/>
    </row>
    <row r="49" spans="2:67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</row>
    <row r="50" spans="2:67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</row>
    <row r="51" spans="2:67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</row>
    <row r="52" spans="2:67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  <c r="BJ52" s="71">
        <v>5944036.9614880001</v>
      </c>
      <c r="BK52" s="71">
        <v>5944036.9614884611</v>
      </c>
      <c r="BL52" s="71">
        <v>5942246.5584004633</v>
      </c>
      <c r="BM52" s="71">
        <v>5942803.0940124607</v>
      </c>
      <c r="BN52" s="71">
        <v>5945381.1462244606</v>
      </c>
      <c r="BO52" s="71"/>
    </row>
    <row r="53" spans="2:67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0</v>
      </c>
      <c r="BL53" s="71">
        <v>0</v>
      </c>
      <c r="BM53" s="71">
        <v>0</v>
      </c>
      <c r="BN53" s="71">
        <v>0</v>
      </c>
      <c r="BO53" s="71"/>
    </row>
    <row r="54" spans="2:67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  <c r="BJ54" s="71">
        <v>1390301.77</v>
      </c>
      <c r="BK54" s="71">
        <v>1459001.5190000001</v>
      </c>
      <c r="BL54" s="71">
        <v>1409935.54</v>
      </c>
      <c r="BM54" s="71">
        <v>1460151.44</v>
      </c>
      <c r="BN54" s="71">
        <v>1431057.61</v>
      </c>
      <c r="BO54" s="71"/>
    </row>
    <row r="55" spans="2:67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  <c r="BJ55" s="57">
        <v>-367597.4</v>
      </c>
      <c r="BK55" s="57">
        <v>-394047.54969999997</v>
      </c>
      <c r="BL55" s="57">
        <v>-407145.22</v>
      </c>
      <c r="BM55" s="57">
        <v>-352878.79</v>
      </c>
      <c r="BN55" s="57">
        <v>-322593.17</v>
      </c>
      <c r="BO55" s="57"/>
    </row>
    <row r="56" spans="2:67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  <c r="BJ56" s="74">
        <v>6966742.3314880002</v>
      </c>
      <c r="BK56" s="74">
        <v>7008990.9307884611</v>
      </c>
      <c r="BL56" s="74">
        <v>6945037.8784004636</v>
      </c>
      <c r="BM56" s="74">
        <v>7050074.744012461</v>
      </c>
      <c r="BN56" s="74">
        <v>7053845.586224461</v>
      </c>
      <c r="BO56" s="74"/>
    </row>
    <row r="57" spans="2:67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</row>
    <row r="58" spans="2:67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  <c r="BJ58" s="71">
        <v>1123773.9066689999</v>
      </c>
      <c r="BK58" s="71">
        <v>1123773.9066692418</v>
      </c>
      <c r="BL58" s="71">
        <v>1143553.1645345194</v>
      </c>
      <c r="BM58" s="71">
        <v>1197456.9420464456</v>
      </c>
      <c r="BN58" s="71">
        <v>1222482.2628490846</v>
      </c>
      <c r="BO58" s="71"/>
    </row>
    <row r="59" spans="2:67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</row>
    <row r="60" spans="2:67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  <c r="BJ60" s="74">
        <v>8090515.2381570004</v>
      </c>
      <c r="BK60" s="74">
        <v>8132764.8374577034</v>
      </c>
      <c r="BL60" s="74">
        <v>8088591.042934983</v>
      </c>
      <c r="BM60" s="74">
        <v>8247531.6860589068</v>
      </c>
      <c r="BN60" s="74">
        <v>8276327.849073546</v>
      </c>
      <c r="BO60" s="74"/>
    </row>
    <row r="61" spans="2:67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</row>
    <row r="62" spans="2:67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  <c r="BJ62" s="74">
        <v>13736371.568754001</v>
      </c>
      <c r="BK62" s="74">
        <v>14109861.95444015</v>
      </c>
      <c r="BL62" s="74">
        <v>14041164.535230577</v>
      </c>
      <c r="BM62" s="74">
        <v>13894109.375032794</v>
      </c>
      <c r="BN62" s="74">
        <v>14025641.505719831</v>
      </c>
      <c r="BO62" s="74"/>
    </row>
    <row r="63" spans="2:67" ht="14.25"/>
    <row r="64" spans="2:67" ht="14.25"/>
    <row r="65" spans="1:77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</row>
    <row r="66" spans="1:77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</row>
    <row r="67" spans="1:77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1"/>
      <c r="BR67" s="1"/>
      <c r="BS67" s="7"/>
      <c r="BT67" s="7"/>
      <c r="BU67" s="7"/>
      <c r="BV67" s="7"/>
      <c r="BW67" s="7"/>
      <c r="BX67" s="7"/>
      <c r="BY67" s="7"/>
    </row>
    <row r="68" spans="1:77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1"/>
      <c r="BR68" s="1"/>
      <c r="BS68" s="7"/>
      <c r="BT68" s="7"/>
      <c r="BU68" s="7"/>
      <c r="BV68" s="7"/>
      <c r="BW68" s="7"/>
      <c r="BX68" s="7"/>
      <c r="BY68" s="7"/>
    </row>
    <row r="69" spans="1:77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1"/>
      <c r="BR69" s="1"/>
      <c r="BS69" s="7"/>
      <c r="BT69" s="7"/>
      <c r="BU69" s="7"/>
      <c r="BV69" s="7"/>
      <c r="BW69" s="7"/>
      <c r="BX69" s="7"/>
      <c r="BY69" s="7"/>
    </row>
    <row r="70" spans="1:77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1"/>
      <c r="BR70" s="1"/>
      <c r="BS70" s="7"/>
      <c r="BT70" s="7"/>
      <c r="BU70" s="7"/>
      <c r="BV70" s="7"/>
      <c r="BW70" s="7"/>
      <c r="BX70" s="7"/>
      <c r="BY70" s="7"/>
    </row>
    <row r="71" spans="1:77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1"/>
      <c r="BR71" s="1"/>
      <c r="BS71" s="7"/>
      <c r="BT71" s="7"/>
      <c r="BU71" s="7"/>
      <c r="BV71" s="7"/>
      <c r="BW71" s="7"/>
      <c r="BX71" s="7"/>
      <c r="BY71" s="7"/>
    </row>
    <row r="72" spans="1:77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1"/>
      <c r="BR72" s="1"/>
      <c r="BS72" s="7"/>
      <c r="BT72" s="7"/>
      <c r="BU72" s="7"/>
      <c r="BV72" s="7"/>
      <c r="BW72" s="7"/>
      <c r="BX72" s="7"/>
      <c r="BY72" s="7"/>
    </row>
    <row r="73" spans="1:77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P73" s="7"/>
      <c r="BQ73" s="1"/>
      <c r="BR73" s="1"/>
      <c r="BS73" s="7"/>
      <c r="BT73" s="7"/>
      <c r="BU73" s="7"/>
      <c r="BV73" s="7"/>
      <c r="BW73" s="7"/>
      <c r="BX73" s="7"/>
      <c r="BY73" s="7"/>
    </row>
    <row r="74" spans="1:77" ht="14.25" hidden="1"/>
    <row r="75" spans="1:77" ht="14.25" hidden="1"/>
    <row r="76" spans="1:77" ht="14.25" hidden="1"/>
    <row r="77" spans="1:77" ht="14.25" hidden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6" width="13" style="65" customWidth="1"/>
    <col min="67" max="67" width="1.140625" style="65" customWidth="1"/>
    <col min="68" max="73" width="13" style="65" hidden="1" customWidth="1"/>
    <col min="74" max="16384" width="12.85546875" style="65" hidden="1"/>
  </cols>
  <sheetData>
    <row r="1" spans="2:66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</row>
    <row r="2" spans="2:66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2:66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2:66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</row>
    <row r="5" spans="2:66" ht="14.25">
      <c r="B5" s="82"/>
    </row>
    <row r="6" spans="2:66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363</v>
      </c>
      <c r="BJ6" s="110" t="s">
        <v>364</v>
      </c>
      <c r="BK6" s="110">
        <v>2023</v>
      </c>
      <c r="BL6" s="110" t="s">
        <v>366</v>
      </c>
      <c r="BM6" s="110" t="s">
        <v>367</v>
      </c>
      <c r="BN6" s="110" t="s">
        <v>371</v>
      </c>
    </row>
    <row r="7" spans="2:66" ht="15" thickTop="1">
      <c r="B7" s="13"/>
      <c r="C7" s="83"/>
      <c r="D7" s="83"/>
      <c r="E7" s="83"/>
      <c r="F7" s="83"/>
      <c r="G7" s="83"/>
      <c r="H7" s="83"/>
      <c r="Q7" s="84"/>
    </row>
    <row r="8" spans="2:66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  <c r="BJ8" s="57">
        <v>90417.782999999996</v>
      </c>
      <c r="BK8" s="57">
        <v>-48529.622000000003</v>
      </c>
      <c r="BL8" s="57">
        <v>-30228.878000000001</v>
      </c>
      <c r="BM8" s="57">
        <v>19962.853000000003</v>
      </c>
      <c r="BN8" s="57">
        <v>-10561.130000000001</v>
      </c>
    </row>
    <row r="9" spans="2:66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</row>
    <row r="10" spans="2:66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  <c r="BJ10" s="57">
        <v>110088.933</v>
      </c>
      <c r="BK10" s="57">
        <v>422322.82400000002</v>
      </c>
      <c r="BL10" s="57">
        <v>110760.474</v>
      </c>
      <c r="BM10" s="57">
        <v>104278.257</v>
      </c>
      <c r="BN10" s="57">
        <v>109539.34023271965</v>
      </c>
    </row>
    <row r="11" spans="2:66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  <c r="BM11" s="57">
        <v>0</v>
      </c>
      <c r="BN11" s="57">
        <v>0</v>
      </c>
    </row>
    <row r="12" spans="2:66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  <c r="BJ12" s="57">
        <v>46007.697</v>
      </c>
      <c r="BK12" s="57">
        <v>62706.535000000003</v>
      </c>
      <c r="BL12" s="57">
        <v>482.73599999999999</v>
      </c>
      <c r="BM12" s="57">
        <v>714.60799999999995</v>
      </c>
      <c r="BN12" s="57">
        <v>259.89674000000025</v>
      </c>
    </row>
    <row r="13" spans="2:66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  <c r="BJ13" s="57">
        <v>-13186.569000000007</v>
      </c>
      <c r="BK13" s="57">
        <v>-93203.726999999999</v>
      </c>
      <c r="BL13" s="57">
        <v>-15289.031000000001</v>
      </c>
      <c r="BM13" s="57">
        <v>-10187.359999999999</v>
      </c>
      <c r="BN13" s="57">
        <v>-21892.744999999995</v>
      </c>
    </row>
    <row r="14" spans="2:66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  <c r="BL14" s="57">
        <v>0</v>
      </c>
      <c r="BM14" s="57">
        <v>0</v>
      </c>
      <c r="BN14" s="57">
        <v>0</v>
      </c>
    </row>
    <row r="15" spans="2:66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  <c r="BM15" s="57">
        <v>0</v>
      </c>
      <c r="BN15" s="57">
        <v>0</v>
      </c>
    </row>
    <row r="16" spans="2:66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  <c r="BJ16" s="57">
        <v>144244.73899999994</v>
      </c>
      <c r="BK16" s="57">
        <v>711452.28899999999</v>
      </c>
      <c r="BL16" s="57">
        <v>145372.64799999999</v>
      </c>
      <c r="BM16" s="57">
        <v>149815.44900000002</v>
      </c>
      <c r="BN16" s="57">
        <v>152032.67300000001</v>
      </c>
    </row>
    <row r="17" spans="2:68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  <c r="BJ17" s="57">
        <v>-18204.637999999999</v>
      </c>
      <c r="BK17" s="57">
        <v>-42922.417999999998</v>
      </c>
      <c r="BL17" s="57">
        <v>-13064.591</v>
      </c>
      <c r="BM17" s="57">
        <v>13399.858</v>
      </c>
      <c r="BN17" s="57">
        <v>12433.334999999999</v>
      </c>
    </row>
    <row r="18" spans="2:68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  <c r="BJ18" s="57">
        <v>-1397.1610000000005</v>
      </c>
      <c r="BK18" s="57">
        <v>-9110.7360000000008</v>
      </c>
      <c r="BL18" s="57">
        <v>-2699.7510000000002</v>
      </c>
      <c r="BM18" s="57">
        <v>-2699.7510000000002</v>
      </c>
      <c r="BN18" s="57">
        <v>-2698.7516660000047</v>
      </c>
    </row>
    <row r="19" spans="2:68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  <c r="BL19" s="57">
        <v>0</v>
      </c>
      <c r="BM19" s="57">
        <v>0</v>
      </c>
      <c r="BN19" s="57">
        <v>0</v>
      </c>
    </row>
    <row r="20" spans="2:68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  <c r="BJ20" s="49">
        <v>3084.0369999999966</v>
      </c>
      <c r="BK20" s="49">
        <v>28194.044999999998</v>
      </c>
      <c r="BL20" s="49">
        <v>2221.0149999999999</v>
      </c>
      <c r="BM20" s="49">
        <v>1863.125</v>
      </c>
      <c r="BN20" s="49">
        <v>2685.6630000000005</v>
      </c>
    </row>
    <row r="21" spans="2:68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  <c r="BJ21" s="57">
        <v>361054.82099999994</v>
      </c>
      <c r="BK21" s="57">
        <v>1030909.19</v>
      </c>
      <c r="BL21" s="57">
        <v>197554.62200000003</v>
      </c>
      <c r="BM21" s="57">
        <v>277147.03900000005</v>
      </c>
      <c r="BN21" s="57">
        <v>241798.28130671967</v>
      </c>
    </row>
    <row r="22" spans="2:68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</row>
    <row r="23" spans="2:68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  <c r="BJ23" s="57">
        <v>-15727.642000000003</v>
      </c>
      <c r="BK23" s="57">
        <v>-26388.090000000004</v>
      </c>
      <c r="BL23" s="57">
        <v>-3017.0590000000002</v>
      </c>
      <c r="BM23" s="57">
        <v>-1897.7250000000004</v>
      </c>
      <c r="BN23" s="57">
        <v>-11168.775999999998</v>
      </c>
    </row>
    <row r="24" spans="2:68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  <c r="BJ24" s="57">
        <v>42063.934999999998</v>
      </c>
      <c r="BK24" s="57">
        <v>7058.3139999999985</v>
      </c>
      <c r="BL24" s="57">
        <v>-42010.252</v>
      </c>
      <c r="BM24" s="57">
        <v>-16590.534</v>
      </c>
      <c r="BN24" s="57">
        <v>-14193.867999999995</v>
      </c>
    </row>
    <row r="25" spans="2:68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  <c r="BM25" s="57">
        <v>0</v>
      </c>
      <c r="BN25" s="57">
        <v>0</v>
      </c>
    </row>
    <row r="26" spans="2:68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  <c r="BJ26" s="57">
        <v>20817.868999999999</v>
      </c>
      <c r="BK26" s="57">
        <v>62147.425999999999</v>
      </c>
      <c r="BL26" s="57">
        <v>-9149.2209999999995</v>
      </c>
      <c r="BM26" s="57">
        <v>-4660.121000000001</v>
      </c>
      <c r="BN26" s="57">
        <v>13676.915000000001</v>
      </c>
    </row>
    <row r="27" spans="2:68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  <c r="BJ27" s="57">
        <v>-290378.62800000003</v>
      </c>
      <c r="BK27" s="57">
        <v>-218227.67700000003</v>
      </c>
      <c r="BL27" s="57">
        <v>53036.171000000002</v>
      </c>
      <c r="BM27" s="57">
        <v>-63844.31</v>
      </c>
      <c r="BN27" s="57">
        <v>54619.820999999996</v>
      </c>
    </row>
    <row r="28" spans="2:68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  <c r="BJ28" s="57">
        <v>84599.770999999993</v>
      </c>
      <c r="BK28" s="57">
        <v>91119.565999999992</v>
      </c>
      <c r="BL28" s="57">
        <v>1607.864</v>
      </c>
      <c r="BM28" s="57">
        <v>-30364.280000000002</v>
      </c>
      <c r="BN28" s="57">
        <v>-3380.3299999999981</v>
      </c>
    </row>
    <row r="29" spans="2:68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  <c r="BJ29" s="49">
        <v>18902.112999999998</v>
      </c>
      <c r="BK29" s="49">
        <v>-77596.198000000004</v>
      </c>
      <c r="BL29" s="49">
        <v>-4693.3680000000004</v>
      </c>
      <c r="BM29" s="49">
        <v>-278359.85399999999</v>
      </c>
      <c r="BN29" s="49">
        <v>-12738.037000000011</v>
      </c>
    </row>
    <row r="30" spans="2:68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  <c r="BJ30" s="91">
        <v>221332.23899999994</v>
      </c>
      <c r="BK30" s="91">
        <v>869022.53099999996</v>
      </c>
      <c r="BL30" s="91">
        <v>193328.75700000004</v>
      </c>
      <c r="BM30" s="91">
        <v>-118569.78499999992</v>
      </c>
      <c r="BN30" s="91">
        <v>268614.00630671968</v>
      </c>
      <c r="BP30" s="94"/>
    </row>
    <row r="31" spans="2:68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</row>
    <row r="32" spans="2:68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</row>
    <row r="33" spans="2:66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  <c r="BJ33" s="57">
        <v>-184694.99999999997</v>
      </c>
      <c r="BK33" s="57">
        <v>-518036.6</v>
      </c>
      <c r="BL33" s="57">
        <v>-110528.3</v>
      </c>
      <c r="BM33" s="57">
        <v>-153630.60000000003</v>
      </c>
      <c r="BN33" s="57">
        <v>-104438.39999999997</v>
      </c>
    </row>
    <row r="34" spans="2:66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  <c r="BJ34" s="57">
        <v>-47858.300000000047</v>
      </c>
      <c r="BK34" s="57">
        <v>1604859.7</v>
      </c>
      <c r="BL34" s="57">
        <v>0</v>
      </c>
      <c r="BM34" s="57">
        <v>0</v>
      </c>
      <c r="BN34" s="57">
        <v>0</v>
      </c>
    </row>
    <row r="35" spans="2:66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  <c r="BJ35" s="57">
        <v>19000</v>
      </c>
      <c r="BK35" s="57">
        <v>88854.6</v>
      </c>
      <c r="BL35" s="57">
        <v>0</v>
      </c>
      <c r="BM35" s="57">
        <v>0</v>
      </c>
      <c r="BN35" s="57">
        <v>0</v>
      </c>
    </row>
    <row r="36" spans="2:66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</row>
    <row r="37" spans="2:66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  <c r="BK37" s="57">
        <v>0</v>
      </c>
      <c r="BL37" s="57">
        <v>0</v>
      </c>
      <c r="BM37" s="57">
        <v>0</v>
      </c>
      <c r="BN37" s="57">
        <v>0</v>
      </c>
    </row>
    <row r="38" spans="2:66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  <c r="BM38" s="57">
        <v>0</v>
      </c>
      <c r="BN38" s="57">
        <v>0</v>
      </c>
    </row>
    <row r="39" spans="2:66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  <c r="BJ39" s="57">
        <v>681.4</v>
      </c>
      <c r="BK39" s="57">
        <v>386.09999999999997</v>
      </c>
      <c r="BL39" s="57">
        <v>-7633.7</v>
      </c>
      <c r="BM39" s="57">
        <v>2882.2</v>
      </c>
      <c r="BN39" s="57">
        <v>6884.2</v>
      </c>
    </row>
    <row r="40" spans="2:66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  <c r="BJ40" s="49">
        <v>13187.500000000004</v>
      </c>
      <c r="BK40" s="49">
        <v>93203.7</v>
      </c>
      <c r="BL40" s="49">
        <v>15289</v>
      </c>
      <c r="BM40" s="49">
        <v>10187.400000000001</v>
      </c>
      <c r="BN40" s="49">
        <v>21892.699999999997</v>
      </c>
    </row>
    <row r="41" spans="2:66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  <c r="BJ41" s="91">
        <v>-199684.40000000002</v>
      </c>
      <c r="BK41" s="91">
        <v>1269267.5</v>
      </c>
      <c r="BL41" s="91">
        <v>-102873</v>
      </c>
      <c r="BM41" s="91">
        <v>-140561.00000000003</v>
      </c>
      <c r="BN41" s="91">
        <v>-75660.499999999971</v>
      </c>
    </row>
    <row r="42" spans="2:66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</row>
    <row r="43" spans="2:66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</row>
    <row r="44" spans="2:66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  <c r="BJ44" s="57">
        <v>6275.0999999999985</v>
      </c>
      <c r="BK44" s="57">
        <v>13016.3</v>
      </c>
      <c r="BL44" s="57">
        <v>3323.9</v>
      </c>
      <c r="BM44" s="57">
        <v>3251.6</v>
      </c>
      <c r="BN44" s="57">
        <v>3250.7000000000012</v>
      </c>
    </row>
    <row r="45" spans="2:66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  <c r="BJ45" s="57">
        <v>-222.39999999999418</v>
      </c>
      <c r="BK45" s="57">
        <v>72912.800000000003</v>
      </c>
      <c r="BL45" s="57">
        <v>14480</v>
      </c>
      <c r="BM45" s="57">
        <v>49827.3</v>
      </c>
      <c r="BN45" s="57">
        <v>4779.6999999999971</v>
      </c>
    </row>
    <row r="46" spans="2:66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0</v>
      </c>
      <c r="BL46" s="57">
        <v>0</v>
      </c>
      <c r="BM46" s="57">
        <v>0</v>
      </c>
      <c r="BN46" s="57">
        <v>0</v>
      </c>
    </row>
    <row r="47" spans="2:66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  <c r="BJ47" s="57">
        <v>0</v>
      </c>
      <c r="BK47" s="57">
        <v>0</v>
      </c>
      <c r="BL47" s="57">
        <v>0</v>
      </c>
      <c r="BM47" s="57">
        <v>0</v>
      </c>
      <c r="BN47" s="57">
        <v>0</v>
      </c>
    </row>
    <row r="48" spans="2:66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0</v>
      </c>
      <c r="BL48" s="57">
        <v>0</v>
      </c>
      <c r="BM48" s="57">
        <v>0</v>
      </c>
      <c r="BN48" s="57">
        <v>0</v>
      </c>
    </row>
    <row r="49" spans="2:66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  <c r="BJ49" s="57">
        <v>-35195.800000000017</v>
      </c>
      <c r="BK49" s="57">
        <v>-137326.20000000001</v>
      </c>
      <c r="BL49" s="57">
        <v>-5114.3</v>
      </c>
      <c r="BM49" s="57">
        <v>-2695.0999999999995</v>
      </c>
      <c r="BN49" s="57">
        <v>-673.60000000000036</v>
      </c>
    </row>
    <row r="50" spans="2:66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  <c r="BJ50" s="57">
        <v>-140386.19999999995</v>
      </c>
      <c r="BK50" s="57">
        <v>-685104.5</v>
      </c>
      <c r="BL50" s="57">
        <v>-136521.9</v>
      </c>
      <c r="BM50" s="57">
        <v>-142271.6</v>
      </c>
      <c r="BN50" s="57">
        <v>-140521.70000000004</v>
      </c>
    </row>
    <row r="51" spans="2:66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  <c r="BJ51" s="57">
        <v>0</v>
      </c>
      <c r="BK51" s="57">
        <v>-33001</v>
      </c>
      <c r="BL51" s="57">
        <v>0</v>
      </c>
      <c r="BM51" s="57">
        <v>0</v>
      </c>
      <c r="BN51" s="57">
        <v>0</v>
      </c>
    </row>
    <row r="52" spans="2:66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  <c r="BJ52" s="57">
        <v>60682</v>
      </c>
      <c r="BK52" s="57">
        <v>155682</v>
      </c>
      <c r="BL52" s="57">
        <v>0</v>
      </c>
      <c r="BM52" s="57">
        <v>130000</v>
      </c>
      <c r="BN52" s="57">
        <v>86000</v>
      </c>
    </row>
    <row r="53" spans="2:66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  <c r="BJ53" s="57">
        <v>-102873.59999999986</v>
      </c>
      <c r="BK53" s="57">
        <v>-1227925.3999999999</v>
      </c>
      <c r="BL53" s="57">
        <v>-30433.7</v>
      </c>
      <c r="BM53" s="57">
        <v>-56595.3</v>
      </c>
      <c r="BN53" s="57">
        <v>-49108</v>
      </c>
    </row>
    <row r="54" spans="2:66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-88651.195000000007</v>
      </c>
      <c r="BH54" s="57">
        <v>-6250.0049999999901</v>
      </c>
      <c r="BI54" s="57">
        <v>0</v>
      </c>
      <c r="BJ54" s="57">
        <v>-37500.000000000015</v>
      </c>
      <c r="BK54" s="57">
        <v>-132401.20000000001</v>
      </c>
      <c r="BL54" s="57">
        <v>0</v>
      </c>
      <c r="BM54" s="57">
        <v>0</v>
      </c>
      <c r="BN54" s="57">
        <v>0</v>
      </c>
    </row>
    <row r="55" spans="2:66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</row>
    <row r="56" spans="2:66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  <c r="BJ56" s="57">
        <v>-39273.800000000003</v>
      </c>
      <c r="BK56" s="57">
        <v>-39273.800000000003</v>
      </c>
      <c r="BL56" s="57">
        <v>0</v>
      </c>
      <c r="BM56" s="57">
        <v>0</v>
      </c>
      <c r="BN56" s="57">
        <v>0</v>
      </c>
    </row>
    <row r="57" spans="2:66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  <c r="BJ57" s="57">
        <v>-84430.9</v>
      </c>
      <c r="BK57" s="57">
        <v>-84430.9</v>
      </c>
      <c r="BL57" s="57">
        <v>-21383.1</v>
      </c>
      <c r="BM57" s="57">
        <v>-21633.300000000003</v>
      </c>
      <c r="BN57" s="57">
        <v>-35960.200000000004</v>
      </c>
    </row>
    <row r="58" spans="2:66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  <c r="BJ58" s="57">
        <v>0</v>
      </c>
      <c r="BK58" s="57">
        <v>0</v>
      </c>
      <c r="BL58" s="57">
        <v>0</v>
      </c>
      <c r="BM58" s="57">
        <v>0</v>
      </c>
      <c r="BN58" s="57">
        <v>0</v>
      </c>
    </row>
    <row r="59" spans="2:66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0</v>
      </c>
      <c r="BH59" s="57">
        <v>0</v>
      </c>
      <c r="BI59" s="57">
        <v>0</v>
      </c>
      <c r="BJ59" s="57">
        <v>0</v>
      </c>
      <c r="BK59" s="57">
        <v>0</v>
      </c>
      <c r="BL59" s="57">
        <v>0</v>
      </c>
      <c r="BM59" s="57">
        <v>0</v>
      </c>
      <c r="BN59" s="57">
        <v>0</v>
      </c>
    </row>
    <row r="60" spans="2:66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  <c r="BJ60" s="91">
        <v>-372924.59999999986</v>
      </c>
      <c r="BK60" s="91">
        <v>-2097851.9</v>
      </c>
      <c r="BL60" s="91">
        <v>-175649.1</v>
      </c>
      <c r="BM60" s="91">
        <v>-40116.400000000009</v>
      </c>
      <c r="BN60" s="91">
        <v>-132234.10000000006</v>
      </c>
    </row>
    <row r="61" spans="2:66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6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  <c r="BJ62" s="57">
        <v>-351276.76099999994</v>
      </c>
      <c r="BK62" s="57">
        <v>40438.131000000052</v>
      </c>
      <c r="BL62" s="57">
        <v>-85193.342999999935</v>
      </c>
      <c r="BM62" s="57">
        <v>-299247.18499999994</v>
      </c>
      <c r="BN62" s="57">
        <v>60719.40630671964</v>
      </c>
    </row>
    <row r="63" spans="2:66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  <c r="BJ63" s="57">
        <v>1292459.8939999999</v>
      </c>
      <c r="BK63" s="57">
        <v>916831.07799999998</v>
      </c>
      <c r="BL63" s="57">
        <v>1009640.206</v>
      </c>
      <c r="BM63" s="57">
        <v>929197.84700000018</v>
      </c>
      <c r="BN63" s="57">
        <v>620587.44000000018</v>
      </c>
    </row>
    <row r="64" spans="2:66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  <c r="BJ64" s="49">
        <v>68456.90800000001</v>
      </c>
      <c r="BK64" s="49">
        <v>52370.832000000009</v>
      </c>
      <c r="BL64" s="49">
        <v>4750.9840000000004</v>
      </c>
      <c r="BM64" s="49">
        <v>-8879.4860000000008</v>
      </c>
      <c r="BN64" s="49">
        <v>-1285.9629999999997</v>
      </c>
    </row>
    <row r="65" spans="1:66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  <c r="BJ65" s="91">
        <v>1009640.041</v>
      </c>
      <c r="BK65" s="91">
        <v>1009640.0410000001</v>
      </c>
      <c r="BL65" s="91">
        <v>929197.84700000018</v>
      </c>
      <c r="BM65" s="91">
        <v>620587.44000000006</v>
      </c>
      <c r="BN65" s="91">
        <v>680020.88330671983</v>
      </c>
    </row>
    <row r="66" spans="1:66" ht="14.25"/>
    <row r="67" spans="1:66" ht="14.25"/>
    <row r="68" spans="1:66" ht="14.25">
      <c r="A68" s="7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</row>
    <row r="69" spans="1:66" ht="14.25">
      <c r="A69" s="7"/>
      <c r="B69" s="7"/>
      <c r="C69" s="7"/>
      <c r="D69" s="7"/>
      <c r="E69" s="7"/>
      <c r="F69" s="7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</row>
    <row r="70" spans="1:66" ht="14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</row>
    <row r="71" spans="1:66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</row>
    <row r="72" spans="1:66" ht="14.25">
      <c r="A72" s="7"/>
      <c r="B72" s="7"/>
      <c r="C72" s="7"/>
      <c r="D72" s="7"/>
      <c r="E72" s="7"/>
      <c r="F72" s="7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</row>
    <row r="73" spans="1:66" ht="14.25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</row>
    <row r="74" spans="1:66" ht="14.25">
      <c r="A74" s="7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</row>
    <row r="75" spans="1:66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3">
        <v>1</v>
      </c>
      <c r="C9" s="1" t="s">
        <v>165</v>
      </c>
      <c r="D9" s="6" t="s">
        <v>166</v>
      </c>
      <c r="E9" s="6" t="s">
        <v>167</v>
      </c>
      <c r="F9" s="114">
        <v>37742</v>
      </c>
      <c r="G9" s="113">
        <v>120</v>
      </c>
      <c r="H9" s="6" t="s">
        <v>168</v>
      </c>
      <c r="I9" s="6" t="s">
        <v>169</v>
      </c>
      <c r="J9" s="118">
        <v>21.432876712328767</v>
      </c>
    </row>
    <row r="10" spans="2:20">
      <c r="B10" s="113">
        <v>2</v>
      </c>
      <c r="C10" s="1" t="s">
        <v>170</v>
      </c>
      <c r="D10" s="6" t="s">
        <v>166</v>
      </c>
      <c r="E10" s="6" t="s">
        <v>167</v>
      </c>
      <c r="F10" s="114">
        <v>37803</v>
      </c>
      <c r="G10" s="113">
        <v>120</v>
      </c>
      <c r="H10" s="6" t="s">
        <v>168</v>
      </c>
      <c r="I10" s="6" t="s">
        <v>171</v>
      </c>
      <c r="J10" s="118">
        <v>21.265753424657536</v>
      </c>
    </row>
    <row r="11" spans="2:20">
      <c r="B11" s="113">
        <v>3</v>
      </c>
      <c r="C11" s="1" t="s">
        <v>172</v>
      </c>
      <c r="D11" s="6" t="s">
        <v>166</v>
      </c>
      <c r="E11" s="6" t="s">
        <v>167</v>
      </c>
      <c r="F11" s="114">
        <v>37895</v>
      </c>
      <c r="G11" s="113">
        <v>105</v>
      </c>
      <c r="H11" s="6" t="s">
        <v>168</v>
      </c>
      <c r="I11" s="6" t="s">
        <v>173</v>
      </c>
      <c r="J11" s="118">
        <v>21.013698630136986</v>
      </c>
    </row>
    <row r="12" spans="2:20">
      <c r="B12" s="113">
        <v>4</v>
      </c>
      <c r="C12" s="1" t="s">
        <v>174</v>
      </c>
      <c r="D12" s="6" t="s">
        <v>166</v>
      </c>
      <c r="E12" s="6" t="s">
        <v>167</v>
      </c>
      <c r="F12" s="114">
        <v>37926</v>
      </c>
      <c r="G12" s="113">
        <v>121</v>
      </c>
      <c r="H12" s="6" t="s">
        <v>168</v>
      </c>
      <c r="I12" s="6" t="s">
        <v>174</v>
      </c>
      <c r="J12" s="118">
        <v>20.92876712328767</v>
      </c>
    </row>
    <row r="13" spans="2:20">
      <c r="B13" s="119">
        <v>5</v>
      </c>
      <c r="C13" s="120" t="s">
        <v>175</v>
      </c>
      <c r="D13" s="121" t="s">
        <v>166</v>
      </c>
      <c r="E13" s="121" t="s">
        <v>167</v>
      </c>
      <c r="F13" s="122">
        <v>37956</v>
      </c>
      <c r="G13" s="119">
        <v>120</v>
      </c>
      <c r="H13" s="121" t="s">
        <v>168</v>
      </c>
      <c r="I13" s="121" t="s">
        <v>176</v>
      </c>
      <c r="J13" s="123">
        <v>20.846575342465755</v>
      </c>
    </row>
    <row r="14" spans="2:20">
      <c r="B14" s="113">
        <v>6</v>
      </c>
      <c r="C14" s="1" t="s">
        <v>177</v>
      </c>
      <c r="D14" s="6" t="s">
        <v>178</v>
      </c>
      <c r="E14" s="6" t="s">
        <v>179</v>
      </c>
      <c r="F14" s="114">
        <v>38078</v>
      </c>
      <c r="G14" s="113">
        <v>26</v>
      </c>
      <c r="H14" s="6" t="s">
        <v>168</v>
      </c>
      <c r="I14" s="6" t="s">
        <v>180</v>
      </c>
      <c r="J14" s="118">
        <v>20.512328767123286</v>
      </c>
    </row>
    <row r="15" spans="2:20">
      <c r="B15" s="113">
        <v>7</v>
      </c>
      <c r="C15" s="1" t="s">
        <v>181</v>
      </c>
      <c r="D15" s="6" t="s">
        <v>166</v>
      </c>
      <c r="E15" s="6" t="s">
        <v>167</v>
      </c>
      <c r="F15" s="114">
        <v>38108</v>
      </c>
      <c r="G15" s="113">
        <v>124</v>
      </c>
      <c r="H15" s="6" t="s">
        <v>168</v>
      </c>
      <c r="I15" s="6" t="s">
        <v>181</v>
      </c>
      <c r="J15" s="118">
        <v>20.43013698630137</v>
      </c>
    </row>
    <row r="16" spans="2:20">
      <c r="B16" s="113">
        <v>8</v>
      </c>
      <c r="C16" s="1" t="s">
        <v>182</v>
      </c>
      <c r="D16" s="6" t="s">
        <v>166</v>
      </c>
      <c r="E16" s="6" t="s">
        <v>183</v>
      </c>
      <c r="F16" s="114">
        <v>38200</v>
      </c>
      <c r="G16" s="113">
        <v>107</v>
      </c>
      <c r="H16" s="6" t="s">
        <v>168</v>
      </c>
      <c r="I16" s="6" t="s">
        <v>184</v>
      </c>
      <c r="J16" s="118">
        <v>20.17808219178082</v>
      </c>
    </row>
    <row r="17" spans="2:14">
      <c r="B17" s="113">
        <v>9</v>
      </c>
      <c r="C17" s="1" t="s">
        <v>185</v>
      </c>
      <c r="D17" s="6" t="s">
        <v>166</v>
      </c>
      <c r="E17" s="6" t="s">
        <v>167</v>
      </c>
      <c r="F17" s="114">
        <v>38261</v>
      </c>
      <c r="G17" s="113">
        <v>114</v>
      </c>
      <c r="H17" s="6" t="s">
        <v>168</v>
      </c>
      <c r="I17" s="6" t="s">
        <v>186</v>
      </c>
      <c r="J17" s="118">
        <v>20.010958904109589</v>
      </c>
    </row>
    <row r="18" spans="2:14">
      <c r="B18" s="119">
        <v>10</v>
      </c>
      <c r="C18" s="120" t="s">
        <v>187</v>
      </c>
      <c r="D18" s="121" t="s">
        <v>166</v>
      </c>
      <c r="E18" s="121" t="s">
        <v>167</v>
      </c>
      <c r="F18" s="122">
        <v>38292</v>
      </c>
      <c r="G18" s="119">
        <v>104</v>
      </c>
      <c r="H18" s="121" t="s">
        <v>168</v>
      </c>
      <c r="I18" s="121" t="s">
        <v>176</v>
      </c>
      <c r="J18" s="123">
        <v>19.926027397260274</v>
      </c>
    </row>
    <row r="19" spans="2:14">
      <c r="B19" s="113">
        <v>11</v>
      </c>
      <c r="C19" s="1" t="s">
        <v>188</v>
      </c>
      <c r="D19" s="6" t="s">
        <v>166</v>
      </c>
      <c r="E19" s="6" t="s">
        <v>167</v>
      </c>
      <c r="F19" s="114">
        <v>38384</v>
      </c>
      <c r="G19" s="113">
        <v>104</v>
      </c>
      <c r="H19" s="6" t="s">
        <v>168</v>
      </c>
      <c r="I19" s="6" t="s">
        <v>184</v>
      </c>
      <c r="J19" s="118">
        <v>19.673972602739727</v>
      </c>
    </row>
    <row r="20" spans="2:14">
      <c r="B20" s="113">
        <v>12</v>
      </c>
      <c r="C20" s="1" t="s">
        <v>190</v>
      </c>
      <c r="D20" s="6" t="s">
        <v>166</v>
      </c>
      <c r="E20" s="6" t="s">
        <v>179</v>
      </c>
      <c r="F20" s="114">
        <v>38412</v>
      </c>
      <c r="G20" s="113">
        <v>128</v>
      </c>
      <c r="H20" s="6" t="s">
        <v>168</v>
      </c>
      <c r="I20" s="6" t="s">
        <v>191</v>
      </c>
      <c r="J20" s="118">
        <v>19.597260273972601</v>
      </c>
    </row>
    <row r="21" spans="2:14">
      <c r="B21" s="113">
        <v>13</v>
      </c>
      <c r="C21" s="1" t="s">
        <v>193</v>
      </c>
      <c r="D21" s="6" t="s">
        <v>166</v>
      </c>
      <c r="E21" s="6" t="s">
        <v>183</v>
      </c>
      <c r="F21" s="114">
        <v>38687</v>
      </c>
      <c r="G21" s="113">
        <v>124</v>
      </c>
      <c r="H21" s="6" t="s">
        <v>168</v>
      </c>
      <c r="I21" s="6" t="s">
        <v>194</v>
      </c>
      <c r="J21" s="118">
        <v>18.843835616438355</v>
      </c>
    </row>
    <row r="22" spans="2:14">
      <c r="B22" s="119">
        <v>14</v>
      </c>
      <c r="C22" s="120" t="s">
        <v>174</v>
      </c>
      <c r="D22" s="121" t="s">
        <v>178</v>
      </c>
      <c r="E22" s="121" t="s">
        <v>167</v>
      </c>
      <c r="F22" s="122">
        <v>38687</v>
      </c>
      <c r="G22" s="119">
        <v>45</v>
      </c>
      <c r="H22" s="121" t="s">
        <v>168</v>
      </c>
      <c r="I22" s="121" t="s">
        <v>174</v>
      </c>
      <c r="J22" s="123">
        <v>18.843835616438355</v>
      </c>
    </row>
    <row r="23" spans="2:14">
      <c r="B23" s="113">
        <v>15</v>
      </c>
      <c r="C23" s="1" t="s">
        <v>186</v>
      </c>
      <c r="D23" s="6" t="s">
        <v>166</v>
      </c>
      <c r="E23" s="6" t="s">
        <v>183</v>
      </c>
      <c r="F23" s="114">
        <v>38777</v>
      </c>
      <c r="G23" s="113">
        <v>104</v>
      </c>
      <c r="H23" s="6" t="s">
        <v>168</v>
      </c>
      <c r="I23" s="6" t="s">
        <v>186</v>
      </c>
      <c r="J23" s="118">
        <v>18.597260273972601</v>
      </c>
      <c r="M23" s="102" t="s">
        <v>195</v>
      </c>
      <c r="N23" s="102" t="s">
        <v>161</v>
      </c>
    </row>
    <row r="24" spans="2:14">
      <c r="B24" s="113">
        <v>16</v>
      </c>
      <c r="C24" s="1" t="s">
        <v>196</v>
      </c>
      <c r="D24" s="6" t="s">
        <v>197</v>
      </c>
      <c r="E24" s="6" t="s">
        <v>167</v>
      </c>
      <c r="F24" s="114">
        <v>38899</v>
      </c>
      <c r="G24" s="113">
        <v>145</v>
      </c>
      <c r="H24" s="6" t="s">
        <v>168</v>
      </c>
      <c r="I24" s="6" t="s">
        <v>192</v>
      </c>
      <c r="J24" s="118">
        <v>18.263013698630136</v>
      </c>
      <c r="L24" s="95" t="s">
        <v>166</v>
      </c>
      <c r="M24" s="103">
        <v>90</v>
      </c>
      <c r="N24" s="104">
        <v>10659</v>
      </c>
    </row>
    <row r="25" spans="2:14">
      <c r="B25" s="113">
        <v>17</v>
      </c>
      <c r="C25" s="1" t="s">
        <v>198</v>
      </c>
      <c r="D25" s="6" t="s">
        <v>166</v>
      </c>
      <c r="E25" s="6" t="s">
        <v>189</v>
      </c>
      <c r="F25" s="114">
        <v>39022</v>
      </c>
      <c r="G25" s="113">
        <v>124</v>
      </c>
      <c r="H25" s="6" t="s">
        <v>168</v>
      </c>
      <c r="I25" s="6" t="s">
        <v>184</v>
      </c>
      <c r="J25" s="118">
        <v>17.926027397260274</v>
      </c>
      <c r="L25" s="95" t="s">
        <v>197</v>
      </c>
      <c r="M25" s="103">
        <v>26</v>
      </c>
      <c r="N25" s="104">
        <v>3559</v>
      </c>
    </row>
    <row r="26" spans="2:14">
      <c r="B26" s="113">
        <v>18</v>
      </c>
      <c r="C26" s="1" t="s">
        <v>200</v>
      </c>
      <c r="D26" s="6" t="s">
        <v>166</v>
      </c>
      <c r="E26" s="6" t="s">
        <v>167</v>
      </c>
      <c r="F26" s="114">
        <v>39052</v>
      </c>
      <c r="G26" s="113">
        <v>117</v>
      </c>
      <c r="H26" s="6" t="s">
        <v>168</v>
      </c>
      <c r="I26" s="6" t="s">
        <v>201</v>
      </c>
      <c r="J26" s="118">
        <v>17.843835616438355</v>
      </c>
      <c r="L26" s="95" t="s">
        <v>199</v>
      </c>
      <c r="M26" s="103">
        <v>22</v>
      </c>
      <c r="N26" s="104">
        <v>2467</v>
      </c>
    </row>
    <row r="27" spans="2:14">
      <c r="B27" s="119">
        <v>19</v>
      </c>
      <c r="C27" s="120" t="s">
        <v>202</v>
      </c>
      <c r="D27" s="121" t="s">
        <v>166</v>
      </c>
      <c r="E27" s="121" t="s">
        <v>167</v>
      </c>
      <c r="F27" s="122">
        <v>39052</v>
      </c>
      <c r="G27" s="119">
        <v>141</v>
      </c>
      <c r="H27" s="121" t="s">
        <v>168</v>
      </c>
      <c r="I27" s="121" t="s">
        <v>203</v>
      </c>
      <c r="J27" s="123">
        <v>17.843835616438355</v>
      </c>
      <c r="L27" s="95" t="s">
        <v>178</v>
      </c>
      <c r="M27" s="103">
        <v>11</v>
      </c>
      <c r="N27" s="104">
        <v>601</v>
      </c>
    </row>
    <row r="28" spans="2:14">
      <c r="B28" s="113">
        <v>20</v>
      </c>
      <c r="C28" s="1" t="s">
        <v>205</v>
      </c>
      <c r="D28" s="6" t="s">
        <v>166</v>
      </c>
      <c r="E28" s="6" t="s">
        <v>167</v>
      </c>
      <c r="F28" s="114">
        <v>39083</v>
      </c>
      <c r="G28" s="113">
        <v>70</v>
      </c>
      <c r="H28" s="6" t="s">
        <v>168</v>
      </c>
      <c r="I28" s="6" t="s">
        <v>180</v>
      </c>
      <c r="J28" s="118">
        <v>17.758904109589039</v>
      </c>
      <c r="L28" s="98" t="s">
        <v>204</v>
      </c>
      <c r="M28" s="105">
        <v>3</v>
      </c>
      <c r="N28" s="106">
        <v>217</v>
      </c>
    </row>
    <row r="29" spans="2:14">
      <c r="B29" s="113">
        <v>21</v>
      </c>
      <c r="C29" s="1" t="s">
        <v>206</v>
      </c>
      <c r="D29" s="6" t="s">
        <v>166</v>
      </c>
      <c r="E29" s="6" t="s">
        <v>189</v>
      </c>
      <c r="F29" s="114">
        <v>39173</v>
      </c>
      <c r="G29" s="113">
        <v>120</v>
      </c>
      <c r="H29" s="6" t="s">
        <v>168</v>
      </c>
      <c r="I29" s="6" t="s">
        <v>207</v>
      </c>
      <c r="J29" s="118">
        <v>17.512328767123286</v>
      </c>
      <c r="L29" s="95" t="s">
        <v>61</v>
      </c>
      <c r="M29" s="103">
        <v>152</v>
      </c>
      <c r="N29" s="104">
        <v>17533</v>
      </c>
    </row>
    <row r="30" spans="2:14">
      <c r="B30" s="113">
        <v>22</v>
      </c>
      <c r="C30" s="1" t="s">
        <v>208</v>
      </c>
      <c r="D30" s="6" t="s">
        <v>166</v>
      </c>
      <c r="E30" s="6" t="s">
        <v>179</v>
      </c>
      <c r="F30" s="114">
        <v>39203</v>
      </c>
      <c r="G30" s="113">
        <v>104</v>
      </c>
      <c r="H30" s="6" t="s">
        <v>168</v>
      </c>
      <c r="I30" s="6" t="s">
        <v>176</v>
      </c>
      <c r="J30" s="118">
        <v>17.43013698630137</v>
      </c>
    </row>
    <row r="31" spans="2:14">
      <c r="B31" s="113">
        <v>23</v>
      </c>
      <c r="C31" s="1" t="s">
        <v>210</v>
      </c>
      <c r="D31" s="6" t="s">
        <v>197</v>
      </c>
      <c r="E31" s="6" t="s">
        <v>167</v>
      </c>
      <c r="F31" s="114">
        <v>39264</v>
      </c>
      <c r="G31" s="113">
        <v>159</v>
      </c>
      <c r="H31" s="6" t="s">
        <v>168</v>
      </c>
      <c r="I31" s="6" t="s">
        <v>180</v>
      </c>
      <c r="J31" s="118">
        <v>17.263013698630136</v>
      </c>
      <c r="L31" s="97" t="s">
        <v>209</v>
      </c>
      <c r="M31" s="98"/>
      <c r="N31" s="98"/>
    </row>
    <row r="32" spans="2:14">
      <c r="B32" s="119">
        <v>24</v>
      </c>
      <c r="C32" s="120" t="s">
        <v>212</v>
      </c>
      <c r="D32" s="121" t="s">
        <v>166</v>
      </c>
      <c r="E32" s="121" t="s">
        <v>179</v>
      </c>
      <c r="F32" s="122">
        <v>39417</v>
      </c>
      <c r="G32" s="119">
        <v>109</v>
      </c>
      <c r="H32" s="121" t="s">
        <v>168</v>
      </c>
      <c r="I32" s="121" t="s">
        <v>203</v>
      </c>
      <c r="J32" s="123">
        <v>16.843835616438355</v>
      </c>
    </row>
    <row r="33" spans="2:14">
      <c r="B33" s="113">
        <v>25</v>
      </c>
      <c r="C33" s="1" t="s">
        <v>202</v>
      </c>
      <c r="D33" s="6" t="s">
        <v>199</v>
      </c>
      <c r="E33" s="6" t="s">
        <v>179</v>
      </c>
      <c r="F33" s="114">
        <v>39479</v>
      </c>
      <c r="G33" s="113">
        <v>106</v>
      </c>
      <c r="H33" s="6" t="s">
        <v>168</v>
      </c>
      <c r="I33" s="6" t="s">
        <v>203</v>
      </c>
      <c r="J33" s="118">
        <v>16.673972602739727</v>
      </c>
    </row>
    <row r="34" spans="2:14">
      <c r="B34" s="113">
        <v>26</v>
      </c>
      <c r="C34" s="1" t="s">
        <v>216</v>
      </c>
      <c r="D34" s="6" t="s">
        <v>166</v>
      </c>
      <c r="E34" s="6" t="s">
        <v>167</v>
      </c>
      <c r="F34" s="114">
        <v>39753</v>
      </c>
      <c r="G34" s="113">
        <v>119</v>
      </c>
      <c r="H34" s="6" t="s">
        <v>168</v>
      </c>
      <c r="I34" s="6" t="s">
        <v>215</v>
      </c>
      <c r="J34" s="118">
        <v>15.923287671232877</v>
      </c>
    </row>
    <row r="35" spans="2:14">
      <c r="B35" s="113">
        <v>27</v>
      </c>
      <c r="C35" s="1" t="s">
        <v>217</v>
      </c>
      <c r="D35" s="6" t="s">
        <v>166</v>
      </c>
      <c r="E35" s="6" t="s">
        <v>167</v>
      </c>
      <c r="F35" s="114">
        <v>39753</v>
      </c>
      <c r="G35" s="113">
        <v>117</v>
      </c>
      <c r="H35" s="6" t="s">
        <v>168</v>
      </c>
      <c r="I35" s="6" t="s">
        <v>181</v>
      </c>
      <c r="J35" s="118">
        <v>15.923287671232877</v>
      </c>
    </row>
    <row r="36" spans="2:14">
      <c r="B36" s="113">
        <v>28</v>
      </c>
      <c r="C36" s="1" t="s">
        <v>218</v>
      </c>
      <c r="D36" s="6" t="s">
        <v>166</v>
      </c>
      <c r="E36" s="6" t="s">
        <v>183</v>
      </c>
      <c r="F36" s="114">
        <v>39783</v>
      </c>
      <c r="G36" s="113">
        <v>131</v>
      </c>
      <c r="H36" s="6" t="s">
        <v>168</v>
      </c>
      <c r="I36" s="6" t="s">
        <v>201</v>
      </c>
      <c r="J36" s="118">
        <v>15.841095890410958</v>
      </c>
    </row>
    <row r="37" spans="2:14">
      <c r="B37" s="113">
        <v>29</v>
      </c>
      <c r="C37" s="1" t="s">
        <v>219</v>
      </c>
      <c r="D37" s="6" t="s">
        <v>166</v>
      </c>
      <c r="E37" s="6" t="s">
        <v>167</v>
      </c>
      <c r="F37" s="114">
        <v>39783</v>
      </c>
      <c r="G37" s="113">
        <v>121</v>
      </c>
      <c r="H37" s="6" t="s">
        <v>168</v>
      </c>
      <c r="I37" s="6" t="s">
        <v>176</v>
      </c>
      <c r="J37" s="118">
        <v>15.841095890410958</v>
      </c>
    </row>
    <row r="38" spans="2:14">
      <c r="B38" s="113">
        <v>30</v>
      </c>
      <c r="C38" s="1" t="s">
        <v>202</v>
      </c>
      <c r="D38" s="6" t="s">
        <v>178</v>
      </c>
      <c r="E38" s="6" t="s">
        <v>167</v>
      </c>
      <c r="F38" s="114">
        <v>39783</v>
      </c>
      <c r="G38" s="113">
        <v>91</v>
      </c>
      <c r="H38" s="6" t="s">
        <v>168</v>
      </c>
      <c r="I38" s="6" t="s">
        <v>203</v>
      </c>
      <c r="J38" s="118">
        <v>15.841095890410958</v>
      </c>
    </row>
    <row r="39" spans="2:14">
      <c r="B39" s="119">
        <v>31</v>
      </c>
      <c r="C39" s="120" t="s">
        <v>220</v>
      </c>
      <c r="D39" s="121" t="s">
        <v>166</v>
      </c>
      <c r="E39" s="121" t="s">
        <v>167</v>
      </c>
      <c r="F39" s="122">
        <v>39783</v>
      </c>
      <c r="G39" s="119">
        <v>166</v>
      </c>
      <c r="H39" s="121" t="s">
        <v>168</v>
      </c>
      <c r="I39" s="121" t="s">
        <v>173</v>
      </c>
      <c r="J39" s="123">
        <v>15.841095890410958</v>
      </c>
    </row>
    <row r="40" spans="2:14">
      <c r="B40" s="113">
        <v>32</v>
      </c>
      <c r="C40" s="1" t="s">
        <v>221</v>
      </c>
      <c r="D40" s="6" t="s">
        <v>197</v>
      </c>
      <c r="E40" s="6" t="s">
        <v>167</v>
      </c>
      <c r="F40" s="114">
        <v>39814</v>
      </c>
      <c r="G40" s="113">
        <v>137</v>
      </c>
      <c r="H40" s="6" t="s">
        <v>168</v>
      </c>
      <c r="I40" s="6" t="s">
        <v>180</v>
      </c>
      <c r="J40" s="118">
        <v>15.756164383561643</v>
      </c>
    </row>
    <row r="41" spans="2:14">
      <c r="B41" s="113">
        <v>33</v>
      </c>
      <c r="C41" s="1" t="s">
        <v>200</v>
      </c>
      <c r="D41" s="6" t="s">
        <v>199</v>
      </c>
      <c r="E41" s="6" t="s">
        <v>167</v>
      </c>
      <c r="F41" s="114">
        <v>39845</v>
      </c>
      <c r="G41" s="113">
        <v>104</v>
      </c>
      <c r="H41" s="6" t="s">
        <v>168</v>
      </c>
      <c r="I41" s="6" t="s">
        <v>201</v>
      </c>
      <c r="J41" s="118">
        <v>15.671232876712329</v>
      </c>
    </row>
    <row r="42" spans="2:14">
      <c r="B42" s="113">
        <v>34</v>
      </c>
      <c r="C42" s="1" t="s">
        <v>222</v>
      </c>
      <c r="D42" s="6" t="s">
        <v>166</v>
      </c>
      <c r="E42" s="6" t="s">
        <v>183</v>
      </c>
      <c r="F42" s="114">
        <v>39873</v>
      </c>
      <c r="G42" s="113">
        <v>103</v>
      </c>
      <c r="H42" s="6" t="s">
        <v>168</v>
      </c>
      <c r="I42" s="6" t="s">
        <v>223</v>
      </c>
      <c r="J42" s="118">
        <v>15.594520547945205</v>
      </c>
    </row>
    <row r="43" spans="2:14">
      <c r="B43" s="113">
        <v>35</v>
      </c>
      <c r="C43" s="1" t="s">
        <v>224</v>
      </c>
      <c r="D43" s="6" t="s">
        <v>166</v>
      </c>
      <c r="E43" s="6" t="s">
        <v>167</v>
      </c>
      <c r="F43" s="114">
        <v>39965</v>
      </c>
      <c r="G43" s="113">
        <v>124</v>
      </c>
      <c r="H43" s="6" t="s">
        <v>168</v>
      </c>
      <c r="I43" s="6" t="s">
        <v>214</v>
      </c>
      <c r="J43" s="118">
        <v>15.342465753424657</v>
      </c>
    </row>
    <row r="44" spans="2:14">
      <c r="B44" s="113">
        <v>36</v>
      </c>
      <c r="C44" s="1" t="s">
        <v>225</v>
      </c>
      <c r="D44" s="6" t="s">
        <v>166</v>
      </c>
      <c r="E44" s="6" t="s">
        <v>183</v>
      </c>
      <c r="F44" s="114">
        <v>39965</v>
      </c>
      <c r="G44" s="113">
        <v>109</v>
      </c>
      <c r="H44" s="6" t="s">
        <v>168</v>
      </c>
      <c r="I44" s="6" t="s">
        <v>225</v>
      </c>
      <c r="J44" s="118">
        <v>15.342465753424657</v>
      </c>
    </row>
    <row r="45" spans="2:14">
      <c r="B45" s="113">
        <v>37</v>
      </c>
      <c r="C45" s="1" t="s">
        <v>226</v>
      </c>
      <c r="D45" s="6" t="s">
        <v>199</v>
      </c>
      <c r="E45" s="6" t="s">
        <v>183</v>
      </c>
      <c r="F45" s="114">
        <v>39965</v>
      </c>
      <c r="G45" s="113">
        <v>134</v>
      </c>
      <c r="H45" s="6" t="s">
        <v>168</v>
      </c>
      <c r="I45" s="6" t="s">
        <v>201</v>
      </c>
      <c r="J45" s="118">
        <v>15.342465753424657</v>
      </c>
    </row>
    <row r="46" spans="2:14">
      <c r="B46" s="113">
        <v>38</v>
      </c>
      <c r="C46" s="1" t="s">
        <v>211</v>
      </c>
      <c r="D46" s="6" t="s">
        <v>166</v>
      </c>
      <c r="E46" s="6" t="s">
        <v>179</v>
      </c>
      <c r="F46" s="114">
        <v>40057</v>
      </c>
      <c r="G46" s="113">
        <v>124</v>
      </c>
      <c r="H46" s="6" t="s">
        <v>168</v>
      </c>
      <c r="I46" s="6" t="s">
        <v>211</v>
      </c>
      <c r="J46" s="118">
        <v>15.09041095890411</v>
      </c>
      <c r="M46" s="102" t="s">
        <v>195</v>
      </c>
      <c r="N46" s="102" t="str">
        <f>N23</f>
        <v>Habitaciones</v>
      </c>
    </row>
    <row r="47" spans="2:14">
      <c r="B47" s="113">
        <v>39</v>
      </c>
      <c r="C47" s="1" t="s">
        <v>227</v>
      </c>
      <c r="D47" s="6" t="s">
        <v>166</v>
      </c>
      <c r="E47" s="6" t="s">
        <v>167</v>
      </c>
      <c r="F47" s="114">
        <v>40148</v>
      </c>
      <c r="G47" s="113">
        <v>107</v>
      </c>
      <c r="H47" s="6" t="s">
        <v>168</v>
      </c>
      <c r="I47" s="6" t="s">
        <v>169</v>
      </c>
      <c r="J47" s="118">
        <v>14.841095890410958</v>
      </c>
      <c r="L47" s="95" t="s">
        <v>167</v>
      </c>
      <c r="M47" s="113">
        <v>71</v>
      </c>
      <c r="N47" s="27">
        <v>8357</v>
      </c>
    </row>
    <row r="48" spans="2:14">
      <c r="B48" s="119">
        <v>40</v>
      </c>
      <c r="C48" s="120" t="s">
        <v>190</v>
      </c>
      <c r="D48" s="121" t="s">
        <v>199</v>
      </c>
      <c r="E48" s="121" t="s">
        <v>179</v>
      </c>
      <c r="F48" s="122">
        <v>40118</v>
      </c>
      <c r="G48" s="119">
        <v>106</v>
      </c>
      <c r="H48" s="121" t="s">
        <v>168</v>
      </c>
      <c r="I48" s="121" t="s">
        <v>191</v>
      </c>
      <c r="J48" s="123">
        <v>14.923287671232877</v>
      </c>
      <c r="L48" s="95" t="s">
        <v>189</v>
      </c>
      <c r="M48" s="113">
        <v>29</v>
      </c>
      <c r="N48" s="27">
        <v>3471</v>
      </c>
    </row>
    <row r="49" spans="2:14">
      <c r="B49" s="113">
        <v>41</v>
      </c>
      <c r="C49" s="1" t="s">
        <v>368</v>
      </c>
      <c r="D49" s="6" t="s">
        <v>199</v>
      </c>
      <c r="E49" s="6" t="s">
        <v>179</v>
      </c>
      <c r="F49" s="114">
        <v>40210</v>
      </c>
      <c r="G49" s="113">
        <v>107</v>
      </c>
      <c r="H49" s="6" t="s">
        <v>168</v>
      </c>
      <c r="I49" s="6" t="s">
        <v>192</v>
      </c>
      <c r="J49" s="118">
        <v>14.671232876712329</v>
      </c>
      <c r="L49" s="95" t="s">
        <v>179</v>
      </c>
      <c r="M49" s="113">
        <v>14</v>
      </c>
      <c r="N49" s="27">
        <v>1452</v>
      </c>
    </row>
    <row r="50" spans="2:14">
      <c r="B50" s="113">
        <v>42</v>
      </c>
      <c r="C50" s="1" t="s">
        <v>185</v>
      </c>
      <c r="D50" s="6" t="s">
        <v>199</v>
      </c>
      <c r="E50" s="6" t="s">
        <v>167</v>
      </c>
      <c r="F50" s="114">
        <v>40238</v>
      </c>
      <c r="G50" s="113">
        <v>128</v>
      </c>
      <c r="H50" s="6" t="s">
        <v>168</v>
      </c>
      <c r="I50" s="6" t="s">
        <v>186</v>
      </c>
      <c r="J50" s="118">
        <v>14.594520547945205</v>
      </c>
      <c r="L50" s="98" t="s">
        <v>183</v>
      </c>
      <c r="M50" s="111">
        <v>38</v>
      </c>
      <c r="N50" s="115">
        <v>4253</v>
      </c>
    </row>
    <row r="51" spans="2:14">
      <c r="B51" s="113">
        <v>43</v>
      </c>
      <c r="C51" s="1" t="s">
        <v>228</v>
      </c>
      <c r="D51" s="6" t="s">
        <v>166</v>
      </c>
      <c r="E51" s="6" t="s">
        <v>167</v>
      </c>
      <c r="F51" s="114">
        <v>40483</v>
      </c>
      <c r="G51" s="113">
        <v>109</v>
      </c>
      <c r="H51" s="6" t="s">
        <v>168</v>
      </c>
      <c r="I51" s="6" t="s">
        <v>207</v>
      </c>
      <c r="J51" s="118">
        <v>13.923287671232877</v>
      </c>
      <c r="L51" s="95" t="s">
        <v>61</v>
      </c>
      <c r="M51" s="113">
        <v>152</v>
      </c>
      <c r="N51" s="27">
        <v>17533</v>
      </c>
    </row>
    <row r="52" spans="2:14">
      <c r="B52" s="119">
        <v>44</v>
      </c>
      <c r="C52" s="120" t="s">
        <v>229</v>
      </c>
      <c r="D52" s="121" t="s">
        <v>166</v>
      </c>
      <c r="E52" s="121" t="s">
        <v>189</v>
      </c>
      <c r="F52" s="122">
        <v>40513</v>
      </c>
      <c r="G52" s="119">
        <v>109</v>
      </c>
      <c r="H52" s="121" t="s">
        <v>168</v>
      </c>
      <c r="I52" s="121" t="s">
        <v>171</v>
      </c>
      <c r="J52" s="123">
        <v>13.841095890410958</v>
      </c>
    </row>
    <row r="53" spans="2:14">
      <c r="B53" s="113">
        <v>45</v>
      </c>
      <c r="C53" s="1" t="s">
        <v>230</v>
      </c>
      <c r="D53" s="6" t="s">
        <v>166</v>
      </c>
      <c r="E53" s="6" t="s">
        <v>189</v>
      </c>
      <c r="F53" s="114">
        <v>40603</v>
      </c>
      <c r="G53" s="113">
        <v>109</v>
      </c>
      <c r="H53" s="6" t="s">
        <v>168</v>
      </c>
      <c r="I53" s="6" t="s">
        <v>211</v>
      </c>
      <c r="J53" s="118">
        <v>13.594520547945205</v>
      </c>
    </row>
    <row r="54" spans="2:14">
      <c r="B54" s="113">
        <v>46</v>
      </c>
      <c r="C54" s="1" t="s">
        <v>231</v>
      </c>
      <c r="D54" s="6" t="s">
        <v>166</v>
      </c>
      <c r="E54" s="6" t="s">
        <v>189</v>
      </c>
      <c r="F54" s="114">
        <v>40634</v>
      </c>
      <c r="G54" s="113">
        <v>124</v>
      </c>
      <c r="H54" s="6" t="s">
        <v>168</v>
      </c>
      <c r="I54" s="6" t="s">
        <v>232</v>
      </c>
      <c r="J54" s="118">
        <v>13.509589041095891</v>
      </c>
    </row>
    <row r="55" spans="2:14">
      <c r="B55" s="113">
        <v>47</v>
      </c>
      <c r="C55" s="1" t="s">
        <v>233</v>
      </c>
      <c r="D55" s="6" t="s">
        <v>166</v>
      </c>
      <c r="E55" s="6" t="s">
        <v>183</v>
      </c>
      <c r="F55" s="114">
        <v>40664</v>
      </c>
      <c r="G55" s="113">
        <v>115</v>
      </c>
      <c r="H55" s="6" t="s">
        <v>168</v>
      </c>
      <c r="I55" s="6" t="s">
        <v>169</v>
      </c>
      <c r="J55" s="118">
        <v>13.427397260273972</v>
      </c>
    </row>
    <row r="56" spans="2:14">
      <c r="B56" s="113">
        <v>48</v>
      </c>
      <c r="C56" s="1" t="s">
        <v>234</v>
      </c>
      <c r="D56" s="6" t="s">
        <v>166</v>
      </c>
      <c r="E56" s="6" t="s">
        <v>189</v>
      </c>
      <c r="F56" s="114">
        <v>40695</v>
      </c>
      <c r="G56" s="113">
        <v>133</v>
      </c>
      <c r="H56" s="6" t="s">
        <v>168</v>
      </c>
      <c r="I56" s="6" t="s">
        <v>214</v>
      </c>
      <c r="J56" s="118">
        <v>13.342465753424657</v>
      </c>
    </row>
    <row r="57" spans="2:14">
      <c r="B57" s="113">
        <v>49</v>
      </c>
      <c r="C57" s="1" t="s">
        <v>211</v>
      </c>
      <c r="D57" s="6" t="s">
        <v>199</v>
      </c>
      <c r="E57" s="6" t="s">
        <v>179</v>
      </c>
      <c r="F57" s="114">
        <v>40725</v>
      </c>
      <c r="G57" s="113">
        <v>104</v>
      </c>
      <c r="H57" s="6" t="s">
        <v>168</v>
      </c>
      <c r="I57" s="6" t="s">
        <v>211</v>
      </c>
      <c r="J57" s="118">
        <v>13.260273972602739</v>
      </c>
    </row>
    <row r="58" spans="2:14">
      <c r="B58" s="113">
        <v>50</v>
      </c>
      <c r="C58" s="1" t="s">
        <v>235</v>
      </c>
      <c r="D58" s="6" t="s">
        <v>166</v>
      </c>
      <c r="E58" s="6" t="s">
        <v>167</v>
      </c>
      <c r="F58" s="114">
        <v>40784</v>
      </c>
      <c r="G58" s="113">
        <v>123</v>
      </c>
      <c r="H58" s="6" t="s">
        <v>168</v>
      </c>
      <c r="I58" s="6" t="s">
        <v>235</v>
      </c>
      <c r="J58" s="118">
        <v>13.098630136986301</v>
      </c>
    </row>
    <row r="59" spans="2:14">
      <c r="B59" s="113">
        <v>51</v>
      </c>
      <c r="C59" s="1" t="s">
        <v>236</v>
      </c>
      <c r="D59" s="6" t="s">
        <v>166</v>
      </c>
      <c r="E59" s="6" t="s">
        <v>167</v>
      </c>
      <c r="F59" s="114">
        <v>40799</v>
      </c>
      <c r="G59" s="113">
        <v>135</v>
      </c>
      <c r="H59" s="6" t="s">
        <v>168</v>
      </c>
      <c r="I59" s="6" t="s">
        <v>191</v>
      </c>
      <c r="J59" s="118">
        <v>13.057534246575342</v>
      </c>
    </row>
    <row r="60" spans="2:14">
      <c r="B60" s="113">
        <v>52</v>
      </c>
      <c r="C60" s="1" t="s">
        <v>237</v>
      </c>
      <c r="D60" s="6" t="s">
        <v>166</v>
      </c>
      <c r="E60" s="6" t="s">
        <v>189</v>
      </c>
      <c r="F60" s="114">
        <v>40820</v>
      </c>
      <c r="G60" s="113">
        <v>108</v>
      </c>
      <c r="H60" s="6" t="s">
        <v>168</v>
      </c>
      <c r="I60" s="6" t="s">
        <v>181</v>
      </c>
      <c r="J60" s="118">
        <v>13</v>
      </c>
    </row>
    <row r="61" spans="2:14">
      <c r="B61" s="113">
        <v>53</v>
      </c>
      <c r="C61" s="1" t="s">
        <v>238</v>
      </c>
      <c r="D61" s="6" t="s">
        <v>199</v>
      </c>
      <c r="E61" s="6" t="s">
        <v>179</v>
      </c>
      <c r="F61" s="114">
        <v>40844</v>
      </c>
      <c r="G61" s="113">
        <v>106</v>
      </c>
      <c r="H61" s="6" t="s">
        <v>168</v>
      </c>
      <c r="I61" s="6" t="s">
        <v>194</v>
      </c>
      <c r="J61" s="118">
        <v>12.934246575342465</v>
      </c>
    </row>
    <row r="62" spans="2:14">
      <c r="B62" s="113">
        <v>54</v>
      </c>
      <c r="C62" s="1" t="s">
        <v>239</v>
      </c>
      <c r="D62" s="6" t="s">
        <v>166</v>
      </c>
      <c r="E62" s="6" t="s">
        <v>167</v>
      </c>
      <c r="F62" s="114">
        <v>40863</v>
      </c>
      <c r="G62" s="113">
        <v>116</v>
      </c>
      <c r="H62" s="6" t="s">
        <v>168</v>
      </c>
      <c r="I62" s="6" t="s">
        <v>240</v>
      </c>
      <c r="J62" s="118">
        <v>12.882191780821918</v>
      </c>
    </row>
    <row r="63" spans="2:14">
      <c r="B63" s="119">
        <v>55</v>
      </c>
      <c r="C63" s="120" t="s">
        <v>241</v>
      </c>
      <c r="D63" s="121" t="s">
        <v>166</v>
      </c>
      <c r="E63" s="121" t="s">
        <v>189</v>
      </c>
      <c r="F63" s="122">
        <v>40897</v>
      </c>
      <c r="G63" s="119">
        <v>129</v>
      </c>
      <c r="H63" s="121" t="s">
        <v>168</v>
      </c>
      <c r="I63" s="121" t="s">
        <v>242</v>
      </c>
      <c r="J63" s="123">
        <v>12.789041095890411</v>
      </c>
    </row>
    <row r="64" spans="2:14">
      <c r="B64" s="113">
        <v>56</v>
      </c>
      <c r="C64" s="1" t="s">
        <v>243</v>
      </c>
      <c r="D64" s="6" t="s">
        <v>166</v>
      </c>
      <c r="E64" s="6" t="s">
        <v>167</v>
      </c>
      <c r="F64" s="114">
        <v>40939</v>
      </c>
      <c r="G64" s="113">
        <v>120</v>
      </c>
      <c r="H64" s="6" t="s">
        <v>168</v>
      </c>
      <c r="I64" s="6" t="s">
        <v>207</v>
      </c>
      <c r="J64" s="118">
        <v>12.673972602739726</v>
      </c>
    </row>
    <row r="65" spans="2:10">
      <c r="B65" s="113">
        <v>57</v>
      </c>
      <c r="C65" s="1" t="s">
        <v>242</v>
      </c>
      <c r="D65" s="6" t="s">
        <v>166</v>
      </c>
      <c r="E65" s="6" t="s">
        <v>167</v>
      </c>
      <c r="F65" s="114">
        <v>41004</v>
      </c>
      <c r="G65" s="113">
        <v>110</v>
      </c>
      <c r="H65" s="6" t="s">
        <v>168</v>
      </c>
      <c r="I65" s="6" t="s">
        <v>242</v>
      </c>
      <c r="J65" s="118">
        <v>12.495890410958904</v>
      </c>
    </row>
    <row r="66" spans="2:10">
      <c r="B66" s="113">
        <v>58</v>
      </c>
      <c r="C66" s="1" t="s">
        <v>244</v>
      </c>
      <c r="D66" s="6" t="s">
        <v>166</v>
      </c>
      <c r="E66" s="6" t="s">
        <v>167</v>
      </c>
      <c r="F66" s="114">
        <v>41114</v>
      </c>
      <c r="G66" s="113">
        <v>155</v>
      </c>
      <c r="H66" s="6" t="s">
        <v>168</v>
      </c>
      <c r="I66" s="6" t="s">
        <v>245</v>
      </c>
      <c r="J66" s="118">
        <v>12.194520547945206</v>
      </c>
    </row>
    <row r="67" spans="2:10">
      <c r="B67" s="113">
        <v>59</v>
      </c>
      <c r="C67" s="1" t="s">
        <v>246</v>
      </c>
      <c r="D67" s="6" t="s">
        <v>166</v>
      </c>
      <c r="E67" s="6" t="s">
        <v>189</v>
      </c>
      <c r="F67" s="114">
        <v>41177</v>
      </c>
      <c r="G67" s="113">
        <v>135</v>
      </c>
      <c r="H67" s="6" t="s">
        <v>168</v>
      </c>
      <c r="I67" s="6" t="s">
        <v>174</v>
      </c>
      <c r="J67" s="118">
        <v>12.021917808219179</v>
      </c>
    </row>
    <row r="68" spans="2:10">
      <c r="B68" s="113">
        <v>60</v>
      </c>
      <c r="C68" s="1" t="s">
        <v>247</v>
      </c>
      <c r="D68" s="6" t="s">
        <v>166</v>
      </c>
      <c r="E68" s="6" t="s">
        <v>189</v>
      </c>
      <c r="F68" s="114">
        <v>41198</v>
      </c>
      <c r="G68" s="113">
        <v>120</v>
      </c>
      <c r="H68" s="6" t="s">
        <v>168</v>
      </c>
      <c r="I68" s="6" t="s">
        <v>247</v>
      </c>
      <c r="J68" s="118">
        <v>11.964383561643835</v>
      </c>
    </row>
    <row r="69" spans="2:10">
      <c r="B69" s="113">
        <v>61</v>
      </c>
      <c r="C69" s="1" t="s">
        <v>248</v>
      </c>
      <c r="D69" s="6" t="s">
        <v>166</v>
      </c>
      <c r="E69" s="6" t="s">
        <v>167</v>
      </c>
      <c r="F69" s="114">
        <v>41220</v>
      </c>
      <c r="G69" s="113">
        <v>134</v>
      </c>
      <c r="H69" s="6" t="s">
        <v>249</v>
      </c>
      <c r="I69" s="6" t="s">
        <v>249</v>
      </c>
      <c r="J69" s="118">
        <v>11.904109589041095</v>
      </c>
    </row>
    <row r="70" spans="2:10">
      <c r="B70" s="113">
        <v>62</v>
      </c>
      <c r="C70" s="1" t="s">
        <v>250</v>
      </c>
      <c r="D70" s="6" t="s">
        <v>166</v>
      </c>
      <c r="E70" s="6" t="s">
        <v>183</v>
      </c>
      <c r="F70" s="114">
        <v>41254</v>
      </c>
      <c r="G70" s="113">
        <v>126</v>
      </c>
      <c r="H70" s="6" t="s">
        <v>168</v>
      </c>
      <c r="I70" s="6" t="s">
        <v>211</v>
      </c>
      <c r="J70" s="118">
        <v>11.810958904109588</v>
      </c>
    </row>
    <row r="71" spans="2:10">
      <c r="B71" s="119">
        <v>63</v>
      </c>
      <c r="C71" s="120" t="s">
        <v>251</v>
      </c>
      <c r="D71" s="121" t="s">
        <v>166</v>
      </c>
      <c r="E71" s="121" t="s">
        <v>167</v>
      </c>
      <c r="F71" s="122">
        <v>41263</v>
      </c>
      <c r="G71" s="119">
        <v>127</v>
      </c>
      <c r="H71" s="121" t="s">
        <v>168</v>
      </c>
      <c r="I71" s="121" t="s">
        <v>201</v>
      </c>
      <c r="J71" s="123">
        <v>11.786301369863013</v>
      </c>
    </row>
    <row r="72" spans="2:10">
      <c r="B72" s="113">
        <v>64</v>
      </c>
      <c r="C72" s="1" t="s">
        <v>252</v>
      </c>
      <c r="D72" s="6" t="s">
        <v>166</v>
      </c>
      <c r="E72" s="6" t="s">
        <v>179</v>
      </c>
      <c r="F72" s="114">
        <v>41339</v>
      </c>
      <c r="G72" s="113">
        <v>109</v>
      </c>
      <c r="H72" s="6" t="s">
        <v>168</v>
      </c>
      <c r="I72" s="6" t="s">
        <v>191</v>
      </c>
      <c r="J72" s="118">
        <v>11.578082191780823</v>
      </c>
    </row>
    <row r="73" spans="2:10">
      <c r="B73" s="113">
        <v>65</v>
      </c>
      <c r="C73" s="1" t="s">
        <v>253</v>
      </c>
      <c r="D73" s="6" t="s">
        <v>197</v>
      </c>
      <c r="E73" s="6" t="s">
        <v>189</v>
      </c>
      <c r="F73" s="114">
        <v>41440</v>
      </c>
      <c r="G73" s="113">
        <v>159</v>
      </c>
      <c r="H73" s="6" t="s">
        <v>168</v>
      </c>
      <c r="I73" s="6" t="s">
        <v>180</v>
      </c>
      <c r="J73" s="118">
        <v>11.301369863013699</v>
      </c>
    </row>
    <row r="74" spans="2:10">
      <c r="B74" s="113">
        <v>66</v>
      </c>
      <c r="C74" s="1" t="s">
        <v>253</v>
      </c>
      <c r="D74" s="6" t="s">
        <v>178</v>
      </c>
      <c r="E74" s="6" t="s">
        <v>189</v>
      </c>
      <c r="F74" s="114">
        <v>41501</v>
      </c>
      <c r="G74" s="113">
        <v>39</v>
      </c>
      <c r="H74" s="6" t="s">
        <v>168</v>
      </c>
      <c r="I74" s="6" t="s">
        <v>180</v>
      </c>
      <c r="J74" s="118">
        <v>11.134246575342466</v>
      </c>
    </row>
    <row r="75" spans="2:10">
      <c r="B75" s="113">
        <v>67</v>
      </c>
      <c r="C75" s="1" t="s">
        <v>254</v>
      </c>
      <c r="D75" s="6" t="s">
        <v>166</v>
      </c>
      <c r="E75" s="6" t="s">
        <v>183</v>
      </c>
      <c r="F75" s="114">
        <v>41549</v>
      </c>
      <c r="G75" s="113">
        <v>103</v>
      </c>
      <c r="H75" s="6" t="s">
        <v>168</v>
      </c>
      <c r="I75" s="6" t="s">
        <v>254</v>
      </c>
      <c r="J75" s="118">
        <v>11.002739726027396</v>
      </c>
    </row>
    <row r="76" spans="2:10">
      <c r="B76" s="113">
        <v>68</v>
      </c>
      <c r="C76" s="1" t="s">
        <v>255</v>
      </c>
      <c r="D76" s="6" t="s">
        <v>166</v>
      </c>
      <c r="E76" s="6" t="s">
        <v>183</v>
      </c>
      <c r="F76" s="114">
        <v>41570</v>
      </c>
      <c r="G76" s="113">
        <v>116</v>
      </c>
      <c r="H76" s="6" t="s">
        <v>168</v>
      </c>
      <c r="I76" s="6" t="s">
        <v>254</v>
      </c>
      <c r="J76" s="118">
        <v>10.945205479452055</v>
      </c>
    </row>
    <row r="77" spans="2:10">
      <c r="B77" s="113">
        <v>69</v>
      </c>
      <c r="C77" s="1" t="s">
        <v>256</v>
      </c>
      <c r="D77" s="6" t="s">
        <v>197</v>
      </c>
      <c r="E77" s="6" t="s">
        <v>167</v>
      </c>
      <c r="F77" s="114">
        <v>41626</v>
      </c>
      <c r="G77" s="113">
        <v>124</v>
      </c>
      <c r="H77" s="6" t="s">
        <v>168</v>
      </c>
      <c r="I77" s="6" t="s">
        <v>180</v>
      </c>
      <c r="J77" s="118">
        <v>10.791780821917808</v>
      </c>
    </row>
    <row r="78" spans="2:10">
      <c r="B78" s="113">
        <v>70</v>
      </c>
      <c r="C78" s="1" t="s">
        <v>257</v>
      </c>
      <c r="D78" s="6" t="s">
        <v>166</v>
      </c>
      <c r="E78" s="6" t="s">
        <v>167</v>
      </c>
      <c r="F78" s="114">
        <v>41628</v>
      </c>
      <c r="G78" s="113">
        <v>124</v>
      </c>
      <c r="H78" s="6" t="s">
        <v>168</v>
      </c>
      <c r="I78" s="6" t="s">
        <v>258</v>
      </c>
      <c r="J78" s="118">
        <v>10.786301369863013</v>
      </c>
    </row>
    <row r="79" spans="2:10">
      <c r="B79" s="113">
        <v>71</v>
      </c>
      <c r="C79" s="1" t="s">
        <v>237</v>
      </c>
      <c r="D79" s="6" t="s">
        <v>199</v>
      </c>
      <c r="E79" s="6" t="s">
        <v>189</v>
      </c>
      <c r="F79" s="114">
        <v>41628</v>
      </c>
      <c r="G79" s="113">
        <v>113</v>
      </c>
      <c r="H79" s="6" t="s">
        <v>168</v>
      </c>
      <c r="I79" s="6" t="s">
        <v>181</v>
      </c>
      <c r="J79" s="118">
        <v>10.786301369863013</v>
      </c>
    </row>
    <row r="80" spans="2:10">
      <c r="B80" s="113">
        <v>72</v>
      </c>
      <c r="C80" s="1" t="s">
        <v>259</v>
      </c>
      <c r="D80" s="6" t="s">
        <v>197</v>
      </c>
      <c r="E80" s="6" t="s">
        <v>167</v>
      </c>
      <c r="F80" s="114">
        <v>41628</v>
      </c>
      <c r="G80" s="113">
        <v>127</v>
      </c>
      <c r="H80" s="6" t="s">
        <v>260</v>
      </c>
      <c r="I80" s="6" t="s">
        <v>260</v>
      </c>
      <c r="J80" s="118">
        <v>10.786301369863013</v>
      </c>
    </row>
    <row r="81" spans="2:10">
      <c r="B81" s="113">
        <v>73</v>
      </c>
      <c r="C81" s="1" t="s">
        <v>261</v>
      </c>
      <c r="D81" s="6" t="s">
        <v>166</v>
      </c>
      <c r="E81" s="6" t="s">
        <v>189</v>
      </c>
      <c r="F81" s="114">
        <v>41618</v>
      </c>
      <c r="G81" s="113">
        <v>98</v>
      </c>
      <c r="H81" s="6" t="s">
        <v>168</v>
      </c>
      <c r="I81" s="6" t="s">
        <v>207</v>
      </c>
      <c r="J81" s="118">
        <v>10.813698630136987</v>
      </c>
    </row>
    <row r="82" spans="2:10">
      <c r="B82" s="119">
        <v>74</v>
      </c>
      <c r="C82" s="120" t="s">
        <v>262</v>
      </c>
      <c r="D82" s="121" t="s">
        <v>166</v>
      </c>
      <c r="E82" s="121" t="s">
        <v>189</v>
      </c>
      <c r="F82" s="122">
        <v>41628</v>
      </c>
      <c r="G82" s="119">
        <v>122</v>
      </c>
      <c r="H82" s="121" t="s">
        <v>168</v>
      </c>
      <c r="I82" s="121" t="s">
        <v>176</v>
      </c>
      <c r="J82" s="123">
        <v>10.786301369863013</v>
      </c>
    </row>
    <row r="83" spans="2:10">
      <c r="B83" s="113">
        <v>75</v>
      </c>
      <c r="C83" s="1" t="s">
        <v>263</v>
      </c>
      <c r="D83" s="6" t="s">
        <v>199</v>
      </c>
      <c r="E83" s="6" t="s">
        <v>183</v>
      </c>
      <c r="F83" s="114">
        <v>41683</v>
      </c>
      <c r="G83" s="113">
        <v>109</v>
      </c>
      <c r="H83" s="6" t="s">
        <v>168</v>
      </c>
      <c r="I83" s="6" t="s">
        <v>242</v>
      </c>
      <c r="J83" s="118">
        <v>10.635616438356164</v>
      </c>
    </row>
    <row r="84" spans="2:10">
      <c r="B84" s="113">
        <v>76</v>
      </c>
      <c r="C84" s="1" t="s">
        <v>264</v>
      </c>
      <c r="D84" s="6" t="s">
        <v>199</v>
      </c>
      <c r="E84" s="6" t="s">
        <v>189</v>
      </c>
      <c r="F84" s="114">
        <v>41687</v>
      </c>
      <c r="G84" s="113">
        <v>124</v>
      </c>
      <c r="H84" s="6" t="s">
        <v>168</v>
      </c>
      <c r="I84" s="6" t="s">
        <v>242</v>
      </c>
      <c r="J84" s="118">
        <v>10.624657534246575</v>
      </c>
    </row>
    <row r="85" spans="2:10">
      <c r="B85" s="113">
        <v>77</v>
      </c>
      <c r="C85" s="1" t="s">
        <v>265</v>
      </c>
      <c r="D85" s="6" t="s">
        <v>166</v>
      </c>
      <c r="E85" s="6" t="s">
        <v>183</v>
      </c>
      <c r="F85" s="114">
        <v>41724</v>
      </c>
      <c r="G85" s="113">
        <v>108</v>
      </c>
      <c r="H85" s="6" t="s">
        <v>168</v>
      </c>
      <c r="I85" s="6" t="s">
        <v>181</v>
      </c>
      <c r="J85" s="118">
        <v>10.523287671232877</v>
      </c>
    </row>
    <row r="86" spans="2:10">
      <c r="B86" s="113">
        <v>78</v>
      </c>
      <c r="C86" s="1" t="s">
        <v>369</v>
      </c>
      <c r="D86" s="6" t="s">
        <v>166</v>
      </c>
      <c r="E86" s="6" t="s">
        <v>189</v>
      </c>
      <c r="F86" s="114">
        <v>41788</v>
      </c>
      <c r="G86" s="113">
        <v>108</v>
      </c>
      <c r="H86" s="6" t="s">
        <v>168</v>
      </c>
      <c r="I86" s="6" t="s">
        <v>245</v>
      </c>
      <c r="J86" s="118">
        <v>10.347945205479451</v>
      </c>
    </row>
    <row r="87" spans="2:10">
      <c r="B87" s="113">
        <v>79</v>
      </c>
      <c r="C87" s="1" t="s">
        <v>266</v>
      </c>
      <c r="D87" s="6" t="s">
        <v>166</v>
      </c>
      <c r="E87" s="6" t="s">
        <v>183</v>
      </c>
      <c r="F87" s="114">
        <v>41863</v>
      </c>
      <c r="G87" s="113">
        <v>115</v>
      </c>
      <c r="H87" s="6" t="s">
        <v>168</v>
      </c>
      <c r="I87" s="6" t="s">
        <v>173</v>
      </c>
      <c r="J87" s="118">
        <v>10.142465753424657</v>
      </c>
    </row>
    <row r="88" spans="2:10">
      <c r="B88" s="113">
        <v>80</v>
      </c>
      <c r="C88" s="1" t="s">
        <v>330</v>
      </c>
      <c r="D88" s="6" t="s">
        <v>166</v>
      </c>
      <c r="E88" s="6" t="s">
        <v>179</v>
      </c>
      <c r="F88" s="114">
        <v>41900</v>
      </c>
      <c r="G88" s="113">
        <v>135</v>
      </c>
      <c r="H88" s="6" t="s">
        <v>168</v>
      </c>
      <c r="I88" s="6" t="s">
        <v>180</v>
      </c>
      <c r="J88" s="118">
        <v>10.04109589041096</v>
      </c>
    </row>
    <row r="89" spans="2:10">
      <c r="B89" s="113">
        <v>81</v>
      </c>
      <c r="C89" s="1" t="s">
        <v>237</v>
      </c>
      <c r="D89" s="6" t="s">
        <v>178</v>
      </c>
      <c r="E89" s="6" t="s">
        <v>167</v>
      </c>
      <c r="F89" s="114">
        <v>41908</v>
      </c>
      <c r="G89" s="113">
        <v>72</v>
      </c>
      <c r="H89" s="6" t="s">
        <v>168</v>
      </c>
      <c r="I89" s="6" t="s">
        <v>181</v>
      </c>
      <c r="J89" s="118">
        <v>10.019178082191781</v>
      </c>
    </row>
    <row r="90" spans="2:10">
      <c r="B90" s="113">
        <v>82</v>
      </c>
      <c r="C90" s="1" t="s">
        <v>267</v>
      </c>
      <c r="D90" s="6" t="s">
        <v>166</v>
      </c>
      <c r="E90" s="6" t="s">
        <v>183</v>
      </c>
      <c r="F90" s="114">
        <v>41911</v>
      </c>
      <c r="G90" s="113">
        <v>104</v>
      </c>
      <c r="H90" s="6" t="s">
        <v>168</v>
      </c>
      <c r="I90" s="6" t="s">
        <v>268</v>
      </c>
      <c r="J90" s="118">
        <v>10.010958904109589</v>
      </c>
    </row>
    <row r="91" spans="2:10">
      <c r="B91" s="113">
        <v>83</v>
      </c>
      <c r="C91" s="1" t="s">
        <v>269</v>
      </c>
      <c r="D91" s="6" t="s">
        <v>166</v>
      </c>
      <c r="E91" s="6" t="s">
        <v>183</v>
      </c>
      <c r="F91" s="114">
        <v>41941</v>
      </c>
      <c r="G91" s="113">
        <v>108</v>
      </c>
      <c r="H91" s="6" t="s">
        <v>168</v>
      </c>
      <c r="I91" s="6" t="s">
        <v>184</v>
      </c>
      <c r="J91" s="118">
        <v>9.9287671232876704</v>
      </c>
    </row>
    <row r="92" spans="2:10">
      <c r="B92" s="113">
        <v>84</v>
      </c>
      <c r="C92" s="1" t="s">
        <v>270</v>
      </c>
      <c r="D92" s="6" t="s">
        <v>197</v>
      </c>
      <c r="E92" s="6" t="s">
        <v>167</v>
      </c>
      <c r="F92" s="114">
        <v>41991</v>
      </c>
      <c r="G92" s="113">
        <v>138</v>
      </c>
      <c r="H92" s="6" t="s">
        <v>168</v>
      </c>
      <c r="I92" s="6" t="s">
        <v>173</v>
      </c>
      <c r="J92" s="118">
        <v>9.7917808219178077</v>
      </c>
    </row>
    <row r="93" spans="2:10">
      <c r="B93" s="113">
        <v>85</v>
      </c>
      <c r="C93" s="1" t="s">
        <v>271</v>
      </c>
      <c r="D93" s="6" t="s">
        <v>166</v>
      </c>
      <c r="E93" s="6" t="s">
        <v>167</v>
      </c>
      <c r="F93" s="114">
        <v>41995</v>
      </c>
      <c r="G93" s="113">
        <v>113</v>
      </c>
      <c r="H93" s="6" t="s">
        <v>168</v>
      </c>
      <c r="I93" s="6" t="s">
        <v>184</v>
      </c>
      <c r="J93" s="118">
        <v>9.7808219178082183</v>
      </c>
    </row>
    <row r="94" spans="2:10">
      <c r="B94" s="113">
        <v>86</v>
      </c>
      <c r="C94" s="1" t="s">
        <v>272</v>
      </c>
      <c r="D94" s="6" t="s">
        <v>166</v>
      </c>
      <c r="E94" s="6" t="s">
        <v>167</v>
      </c>
      <c r="F94" s="114">
        <v>41996</v>
      </c>
      <c r="G94" s="113">
        <v>113</v>
      </c>
      <c r="H94" s="6" t="s">
        <v>168</v>
      </c>
      <c r="I94" s="6" t="s">
        <v>176</v>
      </c>
      <c r="J94" s="118">
        <v>9.7780821917808218</v>
      </c>
    </row>
    <row r="95" spans="2:10">
      <c r="B95" s="119">
        <v>87</v>
      </c>
      <c r="C95" s="120" t="s">
        <v>244</v>
      </c>
      <c r="D95" s="121" t="s">
        <v>199</v>
      </c>
      <c r="E95" s="121" t="s">
        <v>167</v>
      </c>
      <c r="F95" s="122">
        <v>42001</v>
      </c>
      <c r="G95" s="119">
        <v>136</v>
      </c>
      <c r="H95" s="121" t="s">
        <v>168</v>
      </c>
      <c r="I95" s="121" t="s">
        <v>245</v>
      </c>
      <c r="J95" s="123">
        <v>9.7643835616438359</v>
      </c>
    </row>
    <row r="96" spans="2:10">
      <c r="B96" s="113">
        <v>88</v>
      </c>
      <c r="C96" s="1" t="s">
        <v>273</v>
      </c>
      <c r="D96" s="124" t="s">
        <v>197</v>
      </c>
      <c r="E96" s="6" t="s">
        <v>167</v>
      </c>
      <c r="F96" s="114">
        <v>42109</v>
      </c>
      <c r="G96" s="113">
        <v>135</v>
      </c>
      <c r="H96" s="6" t="s">
        <v>168</v>
      </c>
      <c r="I96" s="124" t="s">
        <v>258</v>
      </c>
      <c r="J96" s="118">
        <v>9.4684931506849317</v>
      </c>
    </row>
    <row r="97" spans="2:10">
      <c r="B97" s="113">
        <v>89</v>
      </c>
      <c r="C97" s="1" t="s">
        <v>273</v>
      </c>
      <c r="D97" s="6" t="s">
        <v>178</v>
      </c>
      <c r="E97" s="6" t="s">
        <v>167</v>
      </c>
      <c r="F97" s="114">
        <v>42109</v>
      </c>
      <c r="G97" s="113">
        <v>28</v>
      </c>
      <c r="H97" s="6" t="s">
        <v>168</v>
      </c>
      <c r="I97" s="6" t="s">
        <v>258</v>
      </c>
      <c r="J97" s="118">
        <v>9.4684931506849317</v>
      </c>
    </row>
    <row r="98" spans="2:10">
      <c r="B98" s="113">
        <v>90</v>
      </c>
      <c r="C98" s="1" t="s">
        <v>274</v>
      </c>
      <c r="D98" s="6" t="s">
        <v>166</v>
      </c>
      <c r="E98" s="6" t="s">
        <v>183</v>
      </c>
      <c r="F98" s="114">
        <v>42193</v>
      </c>
      <c r="G98" s="113">
        <v>108</v>
      </c>
      <c r="H98" s="6" t="s">
        <v>168</v>
      </c>
      <c r="I98" s="124" t="s">
        <v>192</v>
      </c>
      <c r="J98" s="92">
        <v>9.2383561643835623</v>
      </c>
    </row>
    <row r="99" spans="2:10">
      <c r="B99" s="119">
        <v>91</v>
      </c>
      <c r="C99" s="120" t="s">
        <v>275</v>
      </c>
      <c r="D99" s="121" t="s">
        <v>197</v>
      </c>
      <c r="E99" s="121" t="s">
        <v>167</v>
      </c>
      <c r="F99" s="122">
        <v>42193</v>
      </c>
      <c r="G99" s="119">
        <v>113</v>
      </c>
      <c r="H99" s="121" t="s">
        <v>168</v>
      </c>
      <c r="I99" s="121" t="s">
        <v>211</v>
      </c>
      <c r="J99" s="123">
        <v>9.2383561643835623</v>
      </c>
    </row>
    <row r="100" spans="2:10">
      <c r="B100" s="113">
        <v>92</v>
      </c>
      <c r="C100" s="1" t="s">
        <v>276</v>
      </c>
      <c r="D100" s="6" t="s">
        <v>166</v>
      </c>
      <c r="E100" s="6" t="s">
        <v>183</v>
      </c>
      <c r="F100" s="114">
        <v>42338</v>
      </c>
      <c r="G100" s="113">
        <v>118</v>
      </c>
      <c r="H100" s="6" t="s">
        <v>168</v>
      </c>
      <c r="I100" s="6" t="s">
        <v>192</v>
      </c>
      <c r="J100" s="92">
        <v>8.8410958904109584</v>
      </c>
    </row>
    <row r="101" spans="2:10">
      <c r="B101" s="113">
        <v>93</v>
      </c>
      <c r="C101" s="1" t="s">
        <v>277</v>
      </c>
      <c r="D101" s="6" t="s">
        <v>166</v>
      </c>
      <c r="E101" s="6" t="s">
        <v>167</v>
      </c>
      <c r="F101" s="114">
        <v>42349</v>
      </c>
      <c r="G101" s="113">
        <v>113</v>
      </c>
      <c r="H101" s="6" t="s">
        <v>168</v>
      </c>
      <c r="I101" s="6" t="s">
        <v>169</v>
      </c>
      <c r="J101" s="92">
        <v>8.8109589041095884</v>
      </c>
    </row>
    <row r="102" spans="2:10">
      <c r="B102" s="113">
        <v>94</v>
      </c>
      <c r="C102" s="1" t="s">
        <v>331</v>
      </c>
      <c r="D102" s="6" t="s">
        <v>197</v>
      </c>
      <c r="E102" s="6" t="s">
        <v>167</v>
      </c>
      <c r="F102" s="114">
        <v>42349</v>
      </c>
      <c r="G102" s="113">
        <v>137</v>
      </c>
      <c r="H102" s="6" t="s">
        <v>168</v>
      </c>
      <c r="I102" s="6" t="s">
        <v>180</v>
      </c>
      <c r="J102" s="92">
        <v>8.8109589041095884</v>
      </c>
    </row>
    <row r="103" spans="2:10">
      <c r="B103" s="113">
        <v>95</v>
      </c>
      <c r="C103" s="1" t="s">
        <v>278</v>
      </c>
      <c r="D103" s="6" t="s">
        <v>197</v>
      </c>
      <c r="E103" s="6" t="s">
        <v>167</v>
      </c>
      <c r="F103" s="114">
        <v>42368</v>
      </c>
      <c r="G103" s="113">
        <v>149</v>
      </c>
      <c r="H103" s="6" t="s">
        <v>168</v>
      </c>
      <c r="I103" s="6" t="s">
        <v>173</v>
      </c>
      <c r="J103" s="92">
        <v>8.7589041095890412</v>
      </c>
    </row>
    <row r="104" spans="2:10">
      <c r="B104" s="113">
        <v>96</v>
      </c>
      <c r="C104" s="1" t="s">
        <v>236</v>
      </c>
      <c r="D104" s="6" t="s">
        <v>178</v>
      </c>
      <c r="E104" s="6" t="s">
        <v>167</v>
      </c>
      <c r="F104" s="114">
        <v>42368</v>
      </c>
      <c r="G104" s="113">
        <v>56</v>
      </c>
      <c r="H104" s="6" t="s">
        <v>168</v>
      </c>
      <c r="I104" s="6" t="s">
        <v>191</v>
      </c>
      <c r="J104" s="92">
        <v>8.7589041095890412</v>
      </c>
    </row>
    <row r="105" spans="2:10">
      <c r="B105" s="119">
        <v>97</v>
      </c>
      <c r="C105" s="120" t="s">
        <v>219</v>
      </c>
      <c r="D105" s="121" t="s">
        <v>178</v>
      </c>
      <c r="E105" s="121" t="s">
        <v>167</v>
      </c>
      <c r="F105" s="122">
        <v>42368</v>
      </c>
      <c r="G105" s="119">
        <v>58</v>
      </c>
      <c r="H105" s="121" t="s">
        <v>168</v>
      </c>
      <c r="I105" s="121" t="s">
        <v>176</v>
      </c>
      <c r="J105" s="123">
        <v>8.7589041095890412</v>
      </c>
    </row>
    <row r="106" spans="2:10">
      <c r="B106" s="113">
        <v>98</v>
      </c>
      <c r="C106" s="1" t="s">
        <v>279</v>
      </c>
      <c r="D106" s="6" t="s">
        <v>199</v>
      </c>
      <c r="E106" s="6" t="s">
        <v>183</v>
      </c>
      <c r="F106" s="114">
        <v>42461</v>
      </c>
      <c r="G106" s="113">
        <v>66</v>
      </c>
      <c r="H106" s="6" t="s">
        <v>168</v>
      </c>
      <c r="I106" s="6" t="s">
        <v>235</v>
      </c>
      <c r="J106" s="92">
        <v>8.5041095890410965</v>
      </c>
    </row>
    <row r="107" spans="2:10">
      <c r="B107" s="113">
        <v>99</v>
      </c>
      <c r="C107" s="1" t="s">
        <v>332</v>
      </c>
      <c r="D107" s="6" t="s">
        <v>166</v>
      </c>
      <c r="E107" s="6" t="s">
        <v>183</v>
      </c>
      <c r="F107" s="114">
        <v>42461</v>
      </c>
      <c r="G107" s="113">
        <v>98</v>
      </c>
      <c r="H107" s="6" t="s">
        <v>168</v>
      </c>
      <c r="I107" s="6" t="s">
        <v>180</v>
      </c>
      <c r="J107" s="92">
        <v>8.5041095890410965</v>
      </c>
    </row>
    <row r="108" spans="2:10">
      <c r="B108" s="113">
        <v>100</v>
      </c>
      <c r="C108" s="1" t="s">
        <v>280</v>
      </c>
      <c r="D108" s="6" t="s">
        <v>199</v>
      </c>
      <c r="E108" s="6" t="s">
        <v>167</v>
      </c>
      <c r="F108" s="114">
        <v>42461</v>
      </c>
      <c r="G108" s="113">
        <v>128</v>
      </c>
      <c r="H108" s="6" t="s">
        <v>168</v>
      </c>
      <c r="I108" s="6" t="s">
        <v>171</v>
      </c>
      <c r="J108" s="92">
        <v>8.5041095890410965</v>
      </c>
    </row>
    <row r="109" spans="2:10">
      <c r="B109" s="113">
        <v>101</v>
      </c>
      <c r="C109" s="1" t="s">
        <v>333</v>
      </c>
      <c r="D109" s="6" t="s">
        <v>166</v>
      </c>
      <c r="E109" s="6" t="s">
        <v>183</v>
      </c>
      <c r="F109" s="114">
        <v>42552</v>
      </c>
      <c r="G109" s="113">
        <v>112</v>
      </c>
      <c r="H109" s="6" t="s">
        <v>168</v>
      </c>
      <c r="I109" s="6" t="s">
        <v>180</v>
      </c>
      <c r="J109" s="92">
        <v>8.2547945205479447</v>
      </c>
    </row>
    <row r="110" spans="2:10">
      <c r="B110" s="113">
        <v>102</v>
      </c>
      <c r="C110" s="1" t="s">
        <v>281</v>
      </c>
      <c r="D110" s="6" t="s">
        <v>166</v>
      </c>
      <c r="E110" s="6" t="s">
        <v>167</v>
      </c>
      <c r="F110" s="114">
        <v>42552</v>
      </c>
      <c r="G110" s="113">
        <v>113</v>
      </c>
      <c r="H110" s="6" t="s">
        <v>168</v>
      </c>
      <c r="I110" s="6" t="s">
        <v>184</v>
      </c>
      <c r="J110" s="92">
        <v>8.2547945205479447</v>
      </c>
    </row>
    <row r="111" spans="2:10">
      <c r="B111" s="113">
        <v>103</v>
      </c>
      <c r="C111" s="1" t="s">
        <v>282</v>
      </c>
      <c r="D111" s="6" t="s">
        <v>178</v>
      </c>
      <c r="E111" s="6" t="s">
        <v>183</v>
      </c>
      <c r="F111" s="114">
        <v>42570</v>
      </c>
      <c r="G111" s="113">
        <v>79</v>
      </c>
      <c r="H111" s="6" t="s">
        <v>168</v>
      </c>
      <c r="I111" s="6" t="s">
        <v>201</v>
      </c>
      <c r="J111" s="92">
        <v>8.205479452054794</v>
      </c>
    </row>
    <row r="112" spans="2:10">
      <c r="B112" s="113">
        <v>104</v>
      </c>
      <c r="C112" s="1" t="s">
        <v>283</v>
      </c>
      <c r="D112" s="6" t="s">
        <v>166</v>
      </c>
      <c r="E112" s="6" t="s">
        <v>167</v>
      </c>
      <c r="F112" s="114">
        <v>42583</v>
      </c>
      <c r="G112" s="113">
        <v>142</v>
      </c>
      <c r="H112" s="6" t="s">
        <v>284</v>
      </c>
      <c r="I112" s="6" t="s">
        <v>284</v>
      </c>
      <c r="J112" s="92">
        <v>8.169863013698631</v>
      </c>
    </row>
    <row r="113" spans="2:10">
      <c r="B113" s="113">
        <v>105</v>
      </c>
      <c r="C113" s="1" t="s">
        <v>285</v>
      </c>
      <c r="D113" s="6" t="s">
        <v>199</v>
      </c>
      <c r="E113" s="6" t="s">
        <v>183</v>
      </c>
      <c r="F113" s="114">
        <v>42614</v>
      </c>
      <c r="G113" s="113">
        <v>92</v>
      </c>
      <c r="H113" s="6" t="s">
        <v>168</v>
      </c>
      <c r="I113" s="6" t="s">
        <v>203</v>
      </c>
      <c r="J113" s="92">
        <v>8.0849315068493155</v>
      </c>
    </row>
    <row r="114" spans="2:10">
      <c r="B114" s="113">
        <v>106</v>
      </c>
      <c r="C114" s="1" t="s">
        <v>286</v>
      </c>
      <c r="D114" s="6" t="s">
        <v>166</v>
      </c>
      <c r="E114" s="6" t="s">
        <v>167</v>
      </c>
      <c r="F114" s="114">
        <v>42614</v>
      </c>
      <c r="G114" s="113">
        <v>113</v>
      </c>
      <c r="H114" s="6" t="s">
        <v>168</v>
      </c>
      <c r="I114" s="6" t="s">
        <v>201</v>
      </c>
      <c r="J114" s="92">
        <v>8.0849315068493155</v>
      </c>
    </row>
    <row r="115" spans="2:10">
      <c r="B115" s="113">
        <v>107</v>
      </c>
      <c r="C115" s="1" t="s">
        <v>287</v>
      </c>
      <c r="D115" s="6" t="s">
        <v>197</v>
      </c>
      <c r="E115" s="6" t="s">
        <v>179</v>
      </c>
      <c r="F115" s="114">
        <v>42718</v>
      </c>
      <c r="G115" s="113">
        <v>144</v>
      </c>
      <c r="H115" s="6" t="s">
        <v>168</v>
      </c>
      <c r="I115" s="6" t="s">
        <v>203</v>
      </c>
      <c r="J115" s="92">
        <v>7.8</v>
      </c>
    </row>
    <row r="116" spans="2:10">
      <c r="B116" s="113">
        <v>108</v>
      </c>
      <c r="C116" s="1" t="s">
        <v>288</v>
      </c>
      <c r="D116" s="6" t="s">
        <v>197</v>
      </c>
      <c r="E116" s="6" t="s">
        <v>167</v>
      </c>
      <c r="F116" s="114">
        <v>42718</v>
      </c>
      <c r="G116" s="113">
        <v>120</v>
      </c>
      <c r="H116" s="6" t="s">
        <v>260</v>
      </c>
      <c r="I116" s="6" t="s">
        <v>260</v>
      </c>
      <c r="J116" s="92">
        <v>7.8</v>
      </c>
    </row>
    <row r="117" spans="2:10">
      <c r="B117" s="113">
        <v>109</v>
      </c>
      <c r="C117" s="1" t="s">
        <v>288</v>
      </c>
      <c r="D117" s="6" t="s">
        <v>199</v>
      </c>
      <c r="E117" s="6" t="s">
        <v>167</v>
      </c>
      <c r="F117" s="114">
        <v>42718</v>
      </c>
      <c r="G117" s="113">
        <v>116</v>
      </c>
      <c r="H117" s="6" t="s">
        <v>260</v>
      </c>
      <c r="I117" s="6" t="s">
        <v>260</v>
      </c>
      <c r="J117" s="92">
        <v>7.8</v>
      </c>
    </row>
    <row r="118" spans="2:10">
      <c r="B118" s="113">
        <v>110</v>
      </c>
      <c r="C118" s="1" t="s">
        <v>289</v>
      </c>
      <c r="D118" s="6" t="s">
        <v>166</v>
      </c>
      <c r="E118" s="6" t="s">
        <v>167</v>
      </c>
      <c r="F118" s="114">
        <v>42720</v>
      </c>
      <c r="G118" s="113">
        <v>127</v>
      </c>
      <c r="H118" s="6" t="s">
        <v>168</v>
      </c>
      <c r="I118" s="6" t="s">
        <v>180</v>
      </c>
      <c r="J118" s="92">
        <v>7.7945205479452051</v>
      </c>
    </row>
    <row r="119" spans="2:10">
      <c r="B119" s="113">
        <v>111</v>
      </c>
      <c r="C119" s="1" t="s">
        <v>290</v>
      </c>
      <c r="D119" s="6" t="s">
        <v>199</v>
      </c>
      <c r="E119" s="6" t="s">
        <v>189</v>
      </c>
      <c r="F119" s="114">
        <v>42724</v>
      </c>
      <c r="G119" s="113">
        <v>106</v>
      </c>
      <c r="H119" s="6" t="s">
        <v>168</v>
      </c>
      <c r="I119" s="6" t="s">
        <v>232</v>
      </c>
      <c r="J119" s="92">
        <v>7.7835616438356166</v>
      </c>
    </row>
    <row r="120" spans="2:10">
      <c r="B120" s="113">
        <v>112</v>
      </c>
      <c r="C120" s="1" t="s">
        <v>291</v>
      </c>
      <c r="D120" s="6" t="s">
        <v>178</v>
      </c>
      <c r="E120" s="6" t="s">
        <v>167</v>
      </c>
      <c r="F120" s="114">
        <v>42726</v>
      </c>
      <c r="G120" s="113">
        <v>44</v>
      </c>
      <c r="H120" s="6" t="s">
        <v>168</v>
      </c>
      <c r="I120" s="6" t="s">
        <v>174</v>
      </c>
      <c r="J120" s="92">
        <v>7.7780821917808218</v>
      </c>
    </row>
    <row r="121" spans="2:10">
      <c r="B121" s="113">
        <v>113</v>
      </c>
      <c r="C121" s="120" t="s">
        <v>292</v>
      </c>
      <c r="D121" s="121" t="s">
        <v>204</v>
      </c>
      <c r="E121" s="121" t="s">
        <v>179</v>
      </c>
      <c r="F121" s="122">
        <v>42726</v>
      </c>
      <c r="G121" s="111">
        <v>44</v>
      </c>
      <c r="H121" s="121" t="s">
        <v>168</v>
      </c>
      <c r="I121" s="121" t="s">
        <v>180</v>
      </c>
      <c r="J121" s="123">
        <v>7.7780821917808218</v>
      </c>
    </row>
    <row r="122" spans="2:10">
      <c r="B122" s="113">
        <v>114</v>
      </c>
      <c r="C122" s="1" t="s">
        <v>293</v>
      </c>
      <c r="D122" s="6" t="s">
        <v>166</v>
      </c>
      <c r="E122" s="6" t="s">
        <v>183</v>
      </c>
      <c r="F122" s="114">
        <v>42736</v>
      </c>
      <c r="G122" s="113">
        <v>127</v>
      </c>
      <c r="H122" s="6" t="s">
        <v>168</v>
      </c>
      <c r="I122" s="6" t="s">
        <v>176</v>
      </c>
      <c r="J122" s="92">
        <v>7.7506849315068491</v>
      </c>
    </row>
    <row r="123" spans="2:10">
      <c r="B123" s="113">
        <v>115</v>
      </c>
      <c r="C123" s="1" t="s">
        <v>294</v>
      </c>
      <c r="D123" s="6" t="s">
        <v>199</v>
      </c>
      <c r="E123" s="6" t="s">
        <v>183</v>
      </c>
      <c r="F123" s="114">
        <v>42856</v>
      </c>
      <c r="G123" s="113">
        <v>122</v>
      </c>
      <c r="H123" s="6" t="s">
        <v>168</v>
      </c>
      <c r="I123" s="6" t="s">
        <v>171</v>
      </c>
      <c r="J123" s="92">
        <v>7.4219178082191783</v>
      </c>
    </row>
    <row r="124" spans="2:10">
      <c r="B124" s="113">
        <v>116</v>
      </c>
      <c r="C124" s="1" t="s">
        <v>217</v>
      </c>
      <c r="D124" s="6" t="s">
        <v>199</v>
      </c>
      <c r="E124" s="6" t="s">
        <v>167</v>
      </c>
      <c r="F124" s="114">
        <v>42917</v>
      </c>
      <c r="G124" s="113">
        <v>122</v>
      </c>
      <c r="H124" s="6" t="s">
        <v>168</v>
      </c>
      <c r="I124" s="6" t="s">
        <v>181</v>
      </c>
      <c r="J124" s="92">
        <v>7.2547945205479456</v>
      </c>
    </row>
    <row r="125" spans="2:10">
      <c r="B125" s="113">
        <v>117</v>
      </c>
      <c r="C125" s="1" t="s">
        <v>295</v>
      </c>
      <c r="D125" s="6" t="s">
        <v>166</v>
      </c>
      <c r="E125" s="6" t="s">
        <v>189</v>
      </c>
      <c r="F125" s="114">
        <v>42917</v>
      </c>
      <c r="G125" s="113">
        <v>127</v>
      </c>
      <c r="H125" s="6" t="s">
        <v>168</v>
      </c>
      <c r="I125" s="6" t="s">
        <v>184</v>
      </c>
      <c r="J125" s="92">
        <v>7.2547945205479456</v>
      </c>
    </row>
    <row r="126" spans="2:10">
      <c r="B126" s="113"/>
      <c r="C126" s="1" t="s">
        <v>334</v>
      </c>
      <c r="D126" s="6" t="s">
        <v>166</v>
      </c>
      <c r="E126" s="6" t="s">
        <v>189</v>
      </c>
      <c r="F126" s="114">
        <v>42917</v>
      </c>
      <c r="G126" s="113">
        <v>42</v>
      </c>
      <c r="H126" s="6" t="s">
        <v>168</v>
      </c>
      <c r="I126" s="6" t="s">
        <v>232</v>
      </c>
      <c r="J126" s="92">
        <v>7.2547945205479456</v>
      </c>
    </row>
    <row r="127" spans="2:10">
      <c r="B127" s="113">
        <v>118</v>
      </c>
      <c r="C127" s="1" t="s">
        <v>296</v>
      </c>
      <c r="D127" s="6" t="s">
        <v>197</v>
      </c>
      <c r="E127" s="6" t="s">
        <v>167</v>
      </c>
      <c r="F127" s="114">
        <v>42917</v>
      </c>
      <c r="G127" s="113">
        <v>126</v>
      </c>
      <c r="H127" s="6" t="s">
        <v>168</v>
      </c>
      <c r="I127" s="6" t="s">
        <v>192</v>
      </c>
      <c r="J127" s="92">
        <v>7.2547945205479456</v>
      </c>
    </row>
    <row r="128" spans="2:10">
      <c r="B128" s="113">
        <v>119</v>
      </c>
      <c r="C128" s="1" t="s">
        <v>297</v>
      </c>
      <c r="D128" s="6" t="s">
        <v>197</v>
      </c>
      <c r="E128" s="6" t="s">
        <v>167</v>
      </c>
      <c r="F128" s="114">
        <v>42979</v>
      </c>
      <c r="G128" s="113">
        <v>141</v>
      </c>
      <c r="H128" s="6" t="s">
        <v>260</v>
      </c>
      <c r="I128" s="6" t="s">
        <v>297</v>
      </c>
      <c r="J128" s="92">
        <v>7.0849315068493155</v>
      </c>
    </row>
    <row r="129" spans="2:10">
      <c r="B129" s="113">
        <v>120</v>
      </c>
      <c r="C129" s="1" t="s">
        <v>298</v>
      </c>
      <c r="D129" s="6" t="s">
        <v>199</v>
      </c>
      <c r="E129" s="6" t="s">
        <v>183</v>
      </c>
      <c r="F129" s="114">
        <v>42979</v>
      </c>
      <c r="G129" s="113">
        <v>105</v>
      </c>
      <c r="H129" s="6" t="s">
        <v>168</v>
      </c>
      <c r="I129" s="6" t="s">
        <v>254</v>
      </c>
      <c r="J129" s="92">
        <v>7.0849315068493155</v>
      </c>
    </row>
    <row r="130" spans="2:10">
      <c r="B130" s="113">
        <v>121</v>
      </c>
      <c r="C130" s="1" t="s">
        <v>226</v>
      </c>
      <c r="D130" s="6" t="s">
        <v>166</v>
      </c>
      <c r="E130" s="6" t="s">
        <v>183</v>
      </c>
      <c r="F130" s="114">
        <v>43070</v>
      </c>
      <c r="G130" s="113">
        <v>120</v>
      </c>
      <c r="H130" s="6" t="s">
        <v>168</v>
      </c>
      <c r="I130" s="6" t="s">
        <v>201</v>
      </c>
      <c r="J130" s="92">
        <v>6.8356164383561646</v>
      </c>
    </row>
    <row r="131" spans="2:10">
      <c r="B131" s="113">
        <v>122</v>
      </c>
      <c r="C131" s="1" t="s">
        <v>300</v>
      </c>
      <c r="D131" s="6" t="s">
        <v>199</v>
      </c>
      <c r="E131" s="6" t="s">
        <v>189</v>
      </c>
      <c r="F131" s="114">
        <v>43070</v>
      </c>
      <c r="G131" s="113">
        <v>137</v>
      </c>
      <c r="H131" s="6" t="s">
        <v>168</v>
      </c>
      <c r="I131" s="6" t="s">
        <v>176</v>
      </c>
      <c r="J131" s="92">
        <v>6.8356164383561646</v>
      </c>
    </row>
    <row r="132" spans="2:10">
      <c r="B132" s="113">
        <v>123</v>
      </c>
      <c r="C132" s="1" t="s">
        <v>301</v>
      </c>
      <c r="D132" s="6" t="s">
        <v>166</v>
      </c>
      <c r="E132" s="6" t="s">
        <v>183</v>
      </c>
      <c r="F132" s="114">
        <v>43070</v>
      </c>
      <c r="G132" s="113">
        <v>130</v>
      </c>
      <c r="H132" s="6" t="s">
        <v>168</v>
      </c>
      <c r="I132" s="6" t="s">
        <v>173</v>
      </c>
      <c r="J132" s="92">
        <v>6.8356164383561646</v>
      </c>
    </row>
    <row r="133" spans="2:10">
      <c r="B133" s="113">
        <v>124</v>
      </c>
      <c r="C133" s="1" t="s">
        <v>254</v>
      </c>
      <c r="D133" s="6" t="s">
        <v>204</v>
      </c>
      <c r="E133" s="6" t="s">
        <v>189</v>
      </c>
      <c r="F133" s="114">
        <v>43070</v>
      </c>
      <c r="G133" s="113">
        <v>103</v>
      </c>
      <c r="H133" s="6" t="s">
        <v>168</v>
      </c>
      <c r="I133" s="6" t="s">
        <v>254</v>
      </c>
      <c r="J133" s="92">
        <v>6.8356164383561646</v>
      </c>
    </row>
    <row r="134" spans="2:10">
      <c r="B134" s="111">
        <v>125</v>
      </c>
      <c r="C134" s="2" t="s">
        <v>300</v>
      </c>
      <c r="D134" s="125" t="s">
        <v>197</v>
      </c>
      <c r="E134" s="125" t="s">
        <v>189</v>
      </c>
      <c r="F134" s="126">
        <v>43070</v>
      </c>
      <c r="G134" s="111">
        <v>132</v>
      </c>
      <c r="H134" s="125" t="s">
        <v>168</v>
      </c>
      <c r="I134" s="125" t="s">
        <v>176</v>
      </c>
      <c r="J134" s="127">
        <v>6.8356164383561646</v>
      </c>
    </row>
    <row r="135" spans="2:10">
      <c r="B135" s="113">
        <v>126</v>
      </c>
      <c r="C135" s="1" t="s">
        <v>302</v>
      </c>
      <c r="D135" s="6" t="s">
        <v>166</v>
      </c>
      <c r="E135" s="6" t="s">
        <v>183</v>
      </c>
      <c r="F135" s="114">
        <v>43101</v>
      </c>
      <c r="G135" s="113">
        <v>125</v>
      </c>
      <c r="H135" s="6" t="s">
        <v>168</v>
      </c>
      <c r="I135" s="6" t="s">
        <v>303</v>
      </c>
      <c r="J135" s="92">
        <v>6.7506849315068491</v>
      </c>
    </row>
    <row r="136" spans="2:10">
      <c r="B136" s="113">
        <v>127</v>
      </c>
      <c r="C136" s="1" t="s">
        <v>307</v>
      </c>
      <c r="D136" s="6" t="s">
        <v>166</v>
      </c>
      <c r="E136" s="6" t="s">
        <v>183</v>
      </c>
      <c r="F136" s="114">
        <v>43215</v>
      </c>
      <c r="G136" s="113">
        <v>105</v>
      </c>
      <c r="H136" s="6" t="s">
        <v>168</v>
      </c>
      <c r="I136" s="6" t="s">
        <v>194</v>
      </c>
      <c r="J136" s="92">
        <v>6.4383561643835616</v>
      </c>
    </row>
    <row r="137" spans="2:10">
      <c r="B137" s="113">
        <v>128</v>
      </c>
      <c r="C137" s="1" t="s">
        <v>335</v>
      </c>
      <c r="D137" s="6" t="s">
        <v>166</v>
      </c>
      <c r="E137" s="6" t="s">
        <v>183</v>
      </c>
      <c r="F137" s="114">
        <v>43277</v>
      </c>
      <c r="G137" s="113">
        <v>125</v>
      </c>
      <c r="H137" s="6" t="s">
        <v>168</v>
      </c>
      <c r="I137" s="6" t="s">
        <v>180</v>
      </c>
      <c r="J137" s="92">
        <v>6.2684931506849315</v>
      </c>
    </row>
    <row r="138" spans="2:10">
      <c r="B138" s="113">
        <v>129</v>
      </c>
      <c r="C138" s="1" t="s">
        <v>309</v>
      </c>
      <c r="D138" s="6" t="s">
        <v>197</v>
      </c>
      <c r="E138" s="6" t="s">
        <v>189</v>
      </c>
      <c r="F138" s="114">
        <v>43381</v>
      </c>
      <c r="G138" s="113">
        <v>120</v>
      </c>
      <c r="H138" s="6" t="s">
        <v>168</v>
      </c>
      <c r="I138" s="6" t="s">
        <v>191</v>
      </c>
      <c r="J138" s="92">
        <v>5.9835616438356167</v>
      </c>
    </row>
    <row r="139" spans="2:10">
      <c r="B139" s="113">
        <v>130</v>
      </c>
      <c r="C139" s="1" t="s">
        <v>309</v>
      </c>
      <c r="D139" s="6" t="s">
        <v>178</v>
      </c>
      <c r="E139" s="6" t="s">
        <v>189</v>
      </c>
      <c r="F139" s="114">
        <v>43396</v>
      </c>
      <c r="G139" s="113">
        <v>63</v>
      </c>
      <c r="H139" s="6" t="s">
        <v>168</v>
      </c>
      <c r="I139" s="6" t="s">
        <v>191</v>
      </c>
      <c r="J139" s="92">
        <v>5.9424657534246572</v>
      </c>
    </row>
    <row r="140" spans="2:10">
      <c r="B140" s="113">
        <v>131</v>
      </c>
      <c r="C140" s="1" t="s">
        <v>312</v>
      </c>
      <c r="D140" s="6" t="s">
        <v>197</v>
      </c>
      <c r="E140" s="6" t="s">
        <v>167</v>
      </c>
      <c r="F140" s="114">
        <v>43411</v>
      </c>
      <c r="G140" s="113">
        <v>141</v>
      </c>
      <c r="H140" s="6" t="s">
        <v>168</v>
      </c>
      <c r="I140" s="6" t="s">
        <v>203</v>
      </c>
      <c r="J140" s="92">
        <v>5.9013698630136986</v>
      </c>
    </row>
    <row r="141" spans="2:10">
      <c r="B141" s="113">
        <v>132</v>
      </c>
      <c r="C141" s="1" t="s">
        <v>198</v>
      </c>
      <c r="D141" s="6" t="s">
        <v>197</v>
      </c>
      <c r="E141" s="6" t="s">
        <v>189</v>
      </c>
      <c r="F141" s="114">
        <v>43413</v>
      </c>
      <c r="G141" s="113">
        <v>122</v>
      </c>
      <c r="H141" s="6" t="s">
        <v>168</v>
      </c>
      <c r="I141" s="6" t="s">
        <v>184</v>
      </c>
      <c r="J141" s="92">
        <v>5.8958904109589039</v>
      </c>
    </row>
    <row r="142" spans="2:10">
      <c r="B142" s="113">
        <v>133</v>
      </c>
      <c r="C142" s="1" t="s">
        <v>313</v>
      </c>
      <c r="D142" s="6" t="s">
        <v>199</v>
      </c>
      <c r="E142" s="6" t="s">
        <v>167</v>
      </c>
      <c r="F142" s="114">
        <v>43437</v>
      </c>
      <c r="G142" s="113">
        <v>96</v>
      </c>
      <c r="H142" s="6" t="s">
        <v>168</v>
      </c>
      <c r="I142" s="6" t="s">
        <v>292</v>
      </c>
      <c r="J142" s="92">
        <v>5.8301369863013699</v>
      </c>
    </row>
    <row r="143" spans="2:10">
      <c r="B143" s="113">
        <v>134</v>
      </c>
      <c r="C143" s="1" t="s">
        <v>231</v>
      </c>
      <c r="D143" s="6" t="s">
        <v>197</v>
      </c>
      <c r="E143" s="6" t="s">
        <v>189</v>
      </c>
      <c r="F143" s="114">
        <v>43447</v>
      </c>
      <c r="G143" s="113">
        <v>135</v>
      </c>
      <c r="H143" s="6" t="s">
        <v>168</v>
      </c>
      <c r="I143" s="6" t="s">
        <v>232</v>
      </c>
      <c r="J143" s="92">
        <v>5.8027397260273972</v>
      </c>
    </row>
    <row r="144" spans="2:10">
      <c r="B144" s="113">
        <v>135</v>
      </c>
      <c r="C144" s="1" t="s">
        <v>314</v>
      </c>
      <c r="D144" s="6" t="s">
        <v>166</v>
      </c>
      <c r="E144" s="6" t="s">
        <v>183</v>
      </c>
      <c r="F144" s="114">
        <v>43462</v>
      </c>
      <c r="G144" s="113">
        <v>127</v>
      </c>
      <c r="H144" s="6" t="s">
        <v>168</v>
      </c>
      <c r="I144" s="6" t="s">
        <v>201</v>
      </c>
      <c r="J144" s="92">
        <v>5.7616438356164386</v>
      </c>
    </row>
    <row r="145" spans="2:10">
      <c r="B145" s="113">
        <v>136</v>
      </c>
      <c r="C145" s="1" t="s">
        <v>314</v>
      </c>
      <c r="D145" s="6" t="s">
        <v>197</v>
      </c>
      <c r="E145" s="6" t="s">
        <v>189</v>
      </c>
      <c r="F145" s="114">
        <v>43465</v>
      </c>
      <c r="G145" s="113">
        <v>134</v>
      </c>
      <c r="H145" s="6" t="s">
        <v>168</v>
      </c>
      <c r="I145" s="6" t="s">
        <v>201</v>
      </c>
      <c r="J145" s="92">
        <v>5.7534246575342465</v>
      </c>
    </row>
    <row r="146" spans="2:10">
      <c r="B146" s="111">
        <v>137</v>
      </c>
      <c r="C146" s="2" t="s">
        <v>282</v>
      </c>
      <c r="D146" s="125" t="s">
        <v>197</v>
      </c>
      <c r="E146" s="125" t="s">
        <v>167</v>
      </c>
      <c r="F146" s="126">
        <v>43465</v>
      </c>
      <c r="G146" s="111">
        <v>156</v>
      </c>
      <c r="H146" s="125" t="s">
        <v>168</v>
      </c>
      <c r="I146" s="125" t="s">
        <v>201</v>
      </c>
      <c r="J146" s="127">
        <v>5.7534246575342465</v>
      </c>
    </row>
    <row r="147" spans="2:10">
      <c r="B147" s="113">
        <v>138</v>
      </c>
      <c r="C147" s="1" t="s">
        <v>316</v>
      </c>
      <c r="D147" s="6" t="s">
        <v>166</v>
      </c>
      <c r="E147" s="6" t="s">
        <v>183</v>
      </c>
      <c r="F147" s="114">
        <v>43523</v>
      </c>
      <c r="G147" s="113">
        <v>96</v>
      </c>
      <c r="H147" s="6" t="s">
        <v>168</v>
      </c>
      <c r="I147" s="6" t="s">
        <v>292</v>
      </c>
      <c r="J147" s="92">
        <v>5.5945205479452058</v>
      </c>
    </row>
    <row r="148" spans="2:10">
      <c r="B148" s="113">
        <v>139</v>
      </c>
      <c r="C148" s="1" t="s">
        <v>317</v>
      </c>
      <c r="D148" s="6" t="s">
        <v>166</v>
      </c>
      <c r="E148" s="6" t="s">
        <v>167</v>
      </c>
      <c r="F148" s="114">
        <v>43532</v>
      </c>
      <c r="G148" s="113">
        <v>117</v>
      </c>
      <c r="H148" s="6" t="s">
        <v>168</v>
      </c>
      <c r="I148" s="6" t="s">
        <v>194</v>
      </c>
      <c r="J148" s="92">
        <v>5.5698630136986305</v>
      </c>
    </row>
    <row r="149" spans="2:10">
      <c r="B149" s="113">
        <v>140</v>
      </c>
      <c r="C149" s="1" t="s">
        <v>318</v>
      </c>
      <c r="D149" s="6" t="s">
        <v>166</v>
      </c>
      <c r="E149" s="6" t="s">
        <v>183</v>
      </c>
      <c r="F149" s="114">
        <v>43559</v>
      </c>
      <c r="G149" s="113">
        <v>106</v>
      </c>
      <c r="H149" s="6" t="s">
        <v>168</v>
      </c>
      <c r="I149" s="6" t="s">
        <v>292</v>
      </c>
      <c r="J149" s="92">
        <v>5.4958904109589044</v>
      </c>
    </row>
    <row r="150" spans="2:10">
      <c r="B150" s="111">
        <v>141</v>
      </c>
      <c r="C150" s="2" t="s">
        <v>171</v>
      </c>
      <c r="D150" s="125" t="s">
        <v>204</v>
      </c>
      <c r="E150" s="125" t="s">
        <v>167</v>
      </c>
      <c r="F150" s="126">
        <v>43770</v>
      </c>
      <c r="G150" s="111">
        <v>70</v>
      </c>
      <c r="H150" s="125" t="s">
        <v>168</v>
      </c>
      <c r="I150" s="125" t="s">
        <v>171</v>
      </c>
      <c r="J150" s="127">
        <v>4.9178082191780819</v>
      </c>
    </row>
    <row r="151" spans="2:10">
      <c r="B151" s="113">
        <v>142</v>
      </c>
      <c r="C151" s="1" t="s">
        <v>327</v>
      </c>
      <c r="D151" s="6" t="s">
        <v>166</v>
      </c>
      <c r="E151" s="6" t="s">
        <v>167</v>
      </c>
      <c r="F151" s="114">
        <v>43857</v>
      </c>
      <c r="G151" s="113">
        <v>114</v>
      </c>
      <c r="H151" s="6" t="s">
        <v>168</v>
      </c>
      <c r="I151" s="6" t="s">
        <v>207</v>
      </c>
      <c r="J151" s="92">
        <v>4.6794520547945204</v>
      </c>
    </row>
    <row r="152" spans="2:10">
      <c r="B152" s="113">
        <v>143</v>
      </c>
      <c r="C152" s="1" t="s">
        <v>200</v>
      </c>
      <c r="D152" s="6" t="s">
        <v>197</v>
      </c>
      <c r="E152" s="6" t="s">
        <v>167</v>
      </c>
      <c r="F152" s="114">
        <v>43889</v>
      </c>
      <c r="G152" s="113">
        <v>146</v>
      </c>
      <c r="H152" s="6" t="s">
        <v>168</v>
      </c>
      <c r="I152" s="6" t="s">
        <v>201</v>
      </c>
      <c r="J152" s="92">
        <v>4.5917808219178085</v>
      </c>
    </row>
    <row r="153" spans="2:10">
      <c r="B153" s="113">
        <v>144</v>
      </c>
      <c r="C153" s="1" t="s">
        <v>336</v>
      </c>
      <c r="D153" s="6" t="s">
        <v>166</v>
      </c>
      <c r="E153" s="6" t="s">
        <v>183</v>
      </c>
      <c r="F153" s="114">
        <v>44046</v>
      </c>
      <c r="G153" s="113">
        <v>124</v>
      </c>
      <c r="H153" s="6" t="s">
        <v>168</v>
      </c>
      <c r="I153" s="6" t="s">
        <v>207</v>
      </c>
      <c r="J153" s="92">
        <v>4.161643835616438</v>
      </c>
    </row>
    <row r="154" spans="2:10">
      <c r="B154" s="111">
        <v>145</v>
      </c>
      <c r="C154" s="2" t="s">
        <v>339</v>
      </c>
      <c r="D154" s="125" t="s">
        <v>166</v>
      </c>
      <c r="E154" s="125" t="s">
        <v>183</v>
      </c>
      <c r="F154" s="126">
        <v>44175</v>
      </c>
      <c r="G154" s="111">
        <v>101</v>
      </c>
      <c r="H154" s="125" t="s">
        <v>168</v>
      </c>
      <c r="I154" s="125" t="s">
        <v>207</v>
      </c>
      <c r="J154" s="127">
        <v>3.8082191780821919</v>
      </c>
    </row>
    <row r="155" spans="2:10">
      <c r="B155" s="113">
        <v>146</v>
      </c>
      <c r="C155" s="1" t="s">
        <v>171</v>
      </c>
      <c r="D155" s="6" t="s">
        <v>197</v>
      </c>
      <c r="E155" s="6" t="s">
        <v>189</v>
      </c>
      <c r="F155" s="114">
        <v>44335</v>
      </c>
      <c r="G155" s="113">
        <v>139</v>
      </c>
      <c r="H155" s="6" t="s">
        <v>168</v>
      </c>
      <c r="I155" s="6" t="s">
        <v>171</v>
      </c>
      <c r="J155" s="92">
        <v>3.3698630136986303</v>
      </c>
    </row>
    <row r="156" spans="2:10">
      <c r="B156" s="111">
        <v>147</v>
      </c>
      <c r="C156" s="2" t="s">
        <v>342</v>
      </c>
      <c r="D156" s="125" t="s">
        <v>166</v>
      </c>
      <c r="E156" s="125" t="s">
        <v>183</v>
      </c>
      <c r="F156" s="126">
        <v>44379</v>
      </c>
      <c r="G156" s="111">
        <v>121</v>
      </c>
      <c r="H156" s="125" t="s">
        <v>168</v>
      </c>
      <c r="I156" s="125" t="s">
        <v>192</v>
      </c>
      <c r="J156" s="127">
        <v>3.2493150684931509</v>
      </c>
    </row>
    <row r="157" spans="2:10">
      <c r="B157" s="128">
        <v>148</v>
      </c>
      <c r="C157" s="129" t="s">
        <v>348</v>
      </c>
      <c r="D157" s="130" t="s">
        <v>166</v>
      </c>
      <c r="E157" s="130" t="s">
        <v>167</v>
      </c>
      <c r="F157" s="131">
        <v>44697</v>
      </c>
      <c r="G157" s="130">
        <v>147</v>
      </c>
      <c r="H157" s="130" t="s">
        <v>168</v>
      </c>
      <c r="I157" s="130" t="s">
        <v>173</v>
      </c>
      <c r="J157" s="132">
        <v>2.3780821917808219</v>
      </c>
    </row>
    <row r="158" spans="2:10">
      <c r="B158" s="113">
        <v>149</v>
      </c>
      <c r="C158" s="1" t="s">
        <v>360</v>
      </c>
      <c r="D158" s="6" t="s">
        <v>197</v>
      </c>
      <c r="E158" s="6" t="s">
        <v>167</v>
      </c>
      <c r="F158" s="114">
        <v>44958</v>
      </c>
      <c r="G158" s="113">
        <v>150</v>
      </c>
      <c r="H158" s="6" t="s">
        <v>168</v>
      </c>
      <c r="I158" s="6" t="s">
        <v>192</v>
      </c>
      <c r="J158" s="92">
        <v>1.6630136986301369</v>
      </c>
    </row>
    <row r="159" spans="2:10">
      <c r="B159" s="113">
        <v>150</v>
      </c>
      <c r="C159" s="1" t="s">
        <v>213</v>
      </c>
      <c r="D159" s="6" t="s">
        <v>197</v>
      </c>
      <c r="E159" s="6" t="s">
        <v>183</v>
      </c>
      <c r="F159" s="114">
        <v>44958</v>
      </c>
      <c r="G159" s="113">
        <v>130</v>
      </c>
      <c r="H159" s="6" t="s">
        <v>168</v>
      </c>
      <c r="I159" s="6" t="s">
        <v>214</v>
      </c>
      <c r="J159" s="92">
        <v>1.6630136986301369</v>
      </c>
    </row>
    <row r="160" spans="2:10">
      <c r="B160" s="111">
        <v>151</v>
      </c>
      <c r="C160" s="2" t="s">
        <v>365</v>
      </c>
      <c r="D160" s="125" t="s">
        <v>166</v>
      </c>
      <c r="E160" s="125" t="s">
        <v>189</v>
      </c>
      <c r="F160" s="126">
        <v>45266</v>
      </c>
      <c r="G160" s="111">
        <v>137</v>
      </c>
      <c r="H160" s="125" t="s">
        <v>168</v>
      </c>
      <c r="I160" s="125" t="s">
        <v>191</v>
      </c>
      <c r="J160" s="127">
        <v>0.81917808219178079</v>
      </c>
    </row>
    <row r="161" spans="1:21">
      <c r="B161" s="113">
        <v>152</v>
      </c>
      <c r="C161" s="1" t="s">
        <v>370</v>
      </c>
      <c r="D161" s="6" t="s">
        <v>197</v>
      </c>
      <c r="E161" s="6" t="s">
        <v>167</v>
      </c>
      <c r="F161" s="114">
        <v>45447</v>
      </c>
      <c r="G161" s="113">
        <v>140</v>
      </c>
      <c r="H161" s="6" t="s">
        <v>168</v>
      </c>
      <c r="I161" s="6" t="s">
        <v>173</v>
      </c>
      <c r="J161" s="92">
        <v>0.32328767123287672</v>
      </c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Resumen Estadísticas Operativas</vt:lpstr>
      <vt:lpstr>Estado de Resultados</vt:lpstr>
      <vt:lpstr>Desglose por Unidad de Negocio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2024-10-16T17:56:20Z</dcterms:modified>
</cp:coreProperties>
</file>